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325" activeTab="0"/>
  </bookViews>
  <sheets>
    <sheet name="50-Plus" sheetId="1" r:id="rId1"/>
    <sheet name="Lijst" sheetId="2" state="hidden" r:id="rId2"/>
    <sheet name="Lijst finales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Simon Klaver</author>
  </authors>
  <commentList>
    <comment ref="C3" authorId="0">
      <text>
        <r>
          <rPr>
            <b/>
            <sz val="8"/>
            <rFont val="Tahoma"/>
            <family val="2"/>
          </rPr>
          <t>Simon Klaver:</t>
        </r>
        <r>
          <rPr>
            <sz val="8"/>
            <rFont val="Tahoma"/>
            <family val="2"/>
          </rPr>
          <t xml:space="preserve">
Sorteren met Ctrl+z</t>
        </r>
      </text>
    </comment>
    <comment ref="C44" authorId="0">
      <text>
        <r>
          <rPr>
            <b/>
            <sz val="8"/>
            <rFont val="Tahoma"/>
            <family val="2"/>
          </rPr>
          <t>Simon Klaver:</t>
        </r>
        <r>
          <rPr>
            <sz val="8"/>
            <rFont val="Tahoma"/>
            <family val="2"/>
          </rPr>
          <t xml:space="preserve">
Finale sorteren met Ctrl+x</t>
        </r>
      </text>
    </comment>
    <comment ref="C23" authorId="0">
      <text>
        <r>
          <rPr>
            <b/>
            <sz val="8"/>
            <rFont val="Tahoma"/>
            <family val="2"/>
          </rPr>
          <t>Simon Klaver:</t>
        </r>
        <r>
          <rPr>
            <sz val="8"/>
            <rFont val="Tahoma"/>
            <family val="2"/>
          </rPr>
          <t xml:space="preserve">
Sorteren met Ctrl+z</t>
        </r>
      </text>
    </comment>
  </commentList>
</comments>
</file>

<file path=xl/sharedStrings.xml><?xml version="1.0" encoding="utf-8"?>
<sst xmlns="http://schemas.openxmlformats.org/spreadsheetml/2006/main" count="100" uniqueCount="36">
  <si>
    <t>Nr.</t>
  </si>
  <si>
    <t>Naam</t>
  </si>
  <si>
    <t>Game 1</t>
  </si>
  <si>
    <t>Game 2</t>
  </si>
  <si>
    <t>Game 3</t>
  </si>
  <si>
    <t>Game 4</t>
  </si>
  <si>
    <t>Totaal</t>
  </si>
  <si>
    <t>Gem</t>
  </si>
  <si>
    <t>+ / -</t>
  </si>
  <si>
    <t>Gem x 2</t>
  </si>
  <si>
    <t>+ / - Finale</t>
  </si>
  <si>
    <t>+ / - Voorr.</t>
  </si>
  <si>
    <t>Voorronde Heren</t>
  </si>
  <si>
    <t>Voorronde Dames</t>
  </si>
  <si>
    <t>Finale Dames</t>
  </si>
  <si>
    <t>Finale Heren</t>
  </si>
  <si>
    <t>Louw de Kievit</t>
  </si>
  <si>
    <t>Pierre de Bruijn</t>
  </si>
  <si>
    <t>Evert Ziel</t>
  </si>
  <si>
    <t>Elly Sas</t>
  </si>
  <si>
    <t>Marjo Hakvoort</t>
  </si>
  <si>
    <t>Letty Kroeze</t>
  </si>
  <si>
    <t>Janneke de Bruijn</t>
  </si>
  <si>
    <t>Andries Smit</t>
  </si>
  <si>
    <t>René de Rond</t>
  </si>
  <si>
    <t>VECO 50+ Toernooi 2018</t>
  </si>
  <si>
    <t>Cor Willems</t>
  </si>
  <si>
    <t>Johan Boes</t>
  </si>
  <si>
    <t>Gerd-Jan Visser</t>
  </si>
  <si>
    <t>Frans Janssen</t>
  </si>
  <si>
    <t>Jacob Heidemans</t>
  </si>
  <si>
    <t>Henk van Wezep</t>
  </si>
  <si>
    <t>René Koetsenruyter</t>
  </si>
  <si>
    <t>Allie van Breugel</t>
  </si>
  <si>
    <t>Marijke Willems</t>
  </si>
  <si>
    <t>Fons vd Heijden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</si>
</sst>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_ ;[Red]\-0\ "/>
  </numFmts>
  <fonts count="44">
    <font>
      <sz val="11"/>
      <name val="Frugal sans"/>
      <family val="0"/>
    </font>
    <font>
      <sz val="11"/>
      <color indexed="8"/>
      <name val="Calibri"/>
      <family val="2"/>
    </font>
    <font>
      <b/>
      <sz val="18"/>
      <name val="Frugal sans"/>
      <family val="0"/>
    </font>
    <font>
      <b/>
      <sz val="11"/>
      <name val="Frugal sans"/>
      <family val="0"/>
    </font>
    <font>
      <b/>
      <sz val="10"/>
      <name val="Frugal sans"/>
      <family val="0"/>
    </font>
    <font>
      <b/>
      <sz val="10"/>
      <color indexed="8"/>
      <name val="Frugal Sans"/>
      <family val="0"/>
    </font>
    <font>
      <sz val="8"/>
      <name val="Frugal Sans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Frugal san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Frugal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3"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  <name val="Cambria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/>
  <dimension ref="A1:L228"/>
  <sheetViews>
    <sheetView tabSelected="1" zoomScalePageLayoutView="0" workbookViewId="0" topLeftCell="A10">
      <selection activeCell="L5" sqref="L5"/>
    </sheetView>
  </sheetViews>
  <sheetFormatPr defaultColWidth="10.296875" defaultRowHeight="14.25"/>
  <cols>
    <col min="1" max="1" width="3.59765625" style="5" customWidth="1"/>
    <col min="2" max="2" width="20.59765625" style="5" bestFit="1" customWidth="1"/>
    <col min="3" max="9" width="6.59765625" style="5" customWidth="1"/>
    <col min="10" max="10" width="9.09765625" style="5" bestFit="1" customWidth="1"/>
    <col min="11" max="11" width="9.3984375" style="6" customWidth="1"/>
    <col min="12" max="12" width="4.5" style="5" customWidth="1"/>
    <col min="13" max="16384" width="10.19921875" style="5" customWidth="1"/>
  </cols>
  <sheetData>
    <row r="1" spans="1:11" s="2" customFormat="1" ht="23.25">
      <c r="A1" s="1" t="s">
        <v>25</v>
      </c>
      <c r="K1" s="3"/>
    </row>
    <row r="2" s="2" customFormat="1" ht="14.25">
      <c r="K2" s="3"/>
    </row>
    <row r="3" ht="14.25">
      <c r="A3" s="4" t="s">
        <v>12</v>
      </c>
    </row>
    <row r="4" spans="2:10" ht="33" customHeight="1">
      <c r="B4" s="30" t="s">
        <v>1</v>
      </c>
      <c r="C4" s="28" t="s">
        <v>7</v>
      </c>
      <c r="D4" s="28"/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9" t="s">
        <v>8</v>
      </c>
    </row>
    <row r="5" spans="1:12" ht="18.75" customHeight="1">
      <c r="A5" s="33">
        <v>1</v>
      </c>
      <c r="B5" s="44" t="s">
        <v>17</v>
      </c>
      <c r="C5" s="19">
        <v>140</v>
      </c>
      <c r="D5" s="27">
        <f>COUNT(E5:H5)*C5</f>
        <v>560</v>
      </c>
      <c r="E5" s="15">
        <v>144</v>
      </c>
      <c r="F5" s="15">
        <v>183</v>
      </c>
      <c r="G5" s="15">
        <v>173</v>
      </c>
      <c r="H5" s="15">
        <v>164</v>
      </c>
      <c r="I5" s="19">
        <f>SUM(E5:H5)</f>
        <v>664</v>
      </c>
      <c r="J5" s="20">
        <f>IF(E5=0,0,I5-D5)</f>
        <v>104</v>
      </c>
      <c r="K5" s="21"/>
      <c r="L5" s="5">
        <f aca="true" t="shared" si="0" ref="L5:L20">IF(E5&gt;0,MAX(E5:H5)-C5,0)</f>
        <v>43</v>
      </c>
    </row>
    <row r="6" spans="1:12" ht="18" customHeight="1">
      <c r="A6" s="33">
        <v>2</v>
      </c>
      <c r="B6" s="41" t="s">
        <v>26</v>
      </c>
      <c r="C6" s="42">
        <v>161</v>
      </c>
      <c r="D6" s="27">
        <f>COUNT(E6:H6)*C6</f>
        <v>644</v>
      </c>
      <c r="E6" s="15">
        <v>198</v>
      </c>
      <c r="F6" s="15">
        <v>127</v>
      </c>
      <c r="G6" s="15">
        <v>185</v>
      </c>
      <c r="H6" s="15">
        <v>189</v>
      </c>
      <c r="I6" s="19">
        <f>SUM(E6:H6)</f>
        <v>699</v>
      </c>
      <c r="J6" s="20">
        <f>IF(E6=0,0,I6-D6)</f>
        <v>55</v>
      </c>
      <c r="K6" s="21"/>
      <c r="L6" s="5">
        <f t="shared" si="0"/>
        <v>37</v>
      </c>
    </row>
    <row r="7" spans="1:12" ht="18" customHeight="1">
      <c r="A7" s="33">
        <v>3</v>
      </c>
      <c r="B7" s="41" t="s">
        <v>27</v>
      </c>
      <c r="C7" s="42">
        <v>91</v>
      </c>
      <c r="D7" s="27">
        <f>COUNT(E7:H7)*C7</f>
        <v>364</v>
      </c>
      <c r="E7" s="15">
        <v>122</v>
      </c>
      <c r="F7" s="15">
        <v>81</v>
      </c>
      <c r="G7" s="15">
        <v>116</v>
      </c>
      <c r="H7" s="15">
        <v>100</v>
      </c>
      <c r="I7" s="19">
        <f>SUM(E7:H7)</f>
        <v>419</v>
      </c>
      <c r="J7" s="20">
        <f>IF(E7=0,0,I7-D7)</f>
        <v>55</v>
      </c>
      <c r="K7" s="21"/>
      <c r="L7" s="5">
        <f t="shared" si="0"/>
        <v>31</v>
      </c>
    </row>
    <row r="8" spans="1:12" ht="18" customHeight="1">
      <c r="A8" s="33">
        <v>4</v>
      </c>
      <c r="B8" s="41" t="s">
        <v>23</v>
      </c>
      <c r="C8" s="42">
        <v>129</v>
      </c>
      <c r="D8" s="27">
        <f>COUNT(E8:H8)*C8</f>
        <v>516</v>
      </c>
      <c r="E8" s="15">
        <v>169</v>
      </c>
      <c r="F8" s="15">
        <v>111</v>
      </c>
      <c r="G8" s="15">
        <v>152</v>
      </c>
      <c r="H8" s="15">
        <v>133</v>
      </c>
      <c r="I8" s="19">
        <f>SUM(E8:H8)</f>
        <v>565</v>
      </c>
      <c r="J8" s="20">
        <f>IF(E8=0,0,I8-D8)</f>
        <v>49</v>
      </c>
      <c r="K8" s="21"/>
      <c r="L8" s="5">
        <f t="shared" si="0"/>
        <v>40</v>
      </c>
    </row>
    <row r="9" spans="1:12" ht="18" customHeight="1">
      <c r="A9" s="33">
        <v>5</v>
      </c>
      <c r="B9" s="41" t="s">
        <v>16</v>
      </c>
      <c r="C9" s="42">
        <v>166</v>
      </c>
      <c r="D9" s="27">
        <f>COUNT(E9:H9)*C9</f>
        <v>664</v>
      </c>
      <c r="E9" s="15">
        <v>168</v>
      </c>
      <c r="F9" s="15">
        <v>170</v>
      </c>
      <c r="G9" s="15">
        <v>167</v>
      </c>
      <c r="H9" s="15">
        <v>182</v>
      </c>
      <c r="I9" s="19">
        <f>SUM(E9:H9)</f>
        <v>687</v>
      </c>
      <c r="J9" s="20">
        <f>IF(E9=0,0,I9-D9)</f>
        <v>23</v>
      </c>
      <c r="K9" s="21"/>
      <c r="L9" s="5">
        <f t="shared" si="0"/>
        <v>16</v>
      </c>
    </row>
    <row r="10" spans="1:12" ht="18" customHeight="1">
      <c r="A10" s="33">
        <v>6</v>
      </c>
      <c r="B10" s="46" t="s">
        <v>35</v>
      </c>
      <c r="C10" s="42">
        <v>139</v>
      </c>
      <c r="D10" s="27">
        <f>COUNT(E10:H10)*C10</f>
        <v>556</v>
      </c>
      <c r="E10" s="15">
        <v>159</v>
      </c>
      <c r="F10" s="15">
        <v>124</v>
      </c>
      <c r="G10" s="15">
        <v>151</v>
      </c>
      <c r="H10" s="15">
        <v>117</v>
      </c>
      <c r="I10" s="19">
        <f>SUM(E10:H10)</f>
        <v>551</v>
      </c>
      <c r="J10" s="20">
        <f>IF(E10=0,0,I10-D10)</f>
        <v>-5</v>
      </c>
      <c r="K10" s="7"/>
      <c r="L10" s="5">
        <f t="shared" si="0"/>
        <v>20</v>
      </c>
    </row>
    <row r="11" spans="1:12" ht="18" customHeight="1">
      <c r="A11" s="33">
        <v>7</v>
      </c>
      <c r="B11" s="41" t="s">
        <v>31</v>
      </c>
      <c r="C11" s="42">
        <v>128</v>
      </c>
      <c r="D11" s="27">
        <f>COUNT(E11:H11)*C11</f>
        <v>512</v>
      </c>
      <c r="E11" s="15">
        <v>124</v>
      </c>
      <c r="F11" s="15">
        <v>123</v>
      </c>
      <c r="G11" s="15">
        <v>124</v>
      </c>
      <c r="H11" s="15">
        <v>128</v>
      </c>
      <c r="I11" s="19">
        <f>SUM(E11:H11)</f>
        <v>499</v>
      </c>
      <c r="J11" s="20">
        <f>IF(E11=0,0,I11-D11)</f>
        <v>-13</v>
      </c>
      <c r="K11" s="21"/>
      <c r="L11" s="5">
        <f t="shared" si="0"/>
        <v>0</v>
      </c>
    </row>
    <row r="12" spans="1:12" ht="18" customHeight="1">
      <c r="A12" s="33">
        <v>8</v>
      </c>
      <c r="B12" s="41" t="s">
        <v>30</v>
      </c>
      <c r="C12" s="42">
        <v>140</v>
      </c>
      <c r="D12" s="27">
        <f>COUNT(E12:H12)*C12</f>
        <v>560</v>
      </c>
      <c r="E12" s="15">
        <v>126</v>
      </c>
      <c r="F12" s="15">
        <v>124</v>
      </c>
      <c r="G12" s="15">
        <v>147</v>
      </c>
      <c r="H12" s="15">
        <v>144</v>
      </c>
      <c r="I12" s="19">
        <f>SUM(E12:H12)</f>
        <v>541</v>
      </c>
      <c r="J12" s="20">
        <f>IF(E12=0,0,I12-D12)</f>
        <v>-19</v>
      </c>
      <c r="K12" s="21"/>
      <c r="L12" s="5">
        <f t="shared" si="0"/>
        <v>7</v>
      </c>
    </row>
    <row r="13" spans="1:12" ht="18" customHeight="1">
      <c r="A13" s="33">
        <v>9</v>
      </c>
      <c r="B13" s="41" t="s">
        <v>28</v>
      </c>
      <c r="C13" s="42">
        <v>190</v>
      </c>
      <c r="D13" s="27">
        <f>COUNT(E13:H13)*C13</f>
        <v>760</v>
      </c>
      <c r="E13" s="39">
        <v>179</v>
      </c>
      <c r="F13" s="15">
        <v>164</v>
      </c>
      <c r="G13" s="15">
        <v>186</v>
      </c>
      <c r="H13" s="15">
        <v>210</v>
      </c>
      <c r="I13" s="19">
        <f>SUM(E13:H13)</f>
        <v>739</v>
      </c>
      <c r="J13" s="20">
        <f>IF(E13=0,0,I13-D13)</f>
        <v>-21</v>
      </c>
      <c r="K13" s="21"/>
      <c r="L13" s="5">
        <f t="shared" si="0"/>
        <v>20</v>
      </c>
    </row>
    <row r="14" spans="1:12" ht="18" customHeight="1">
      <c r="A14" s="33">
        <v>10</v>
      </c>
      <c r="B14" s="41" t="s">
        <v>32</v>
      </c>
      <c r="C14" s="42">
        <v>162</v>
      </c>
      <c r="D14" s="27">
        <f>COUNT(E14:H14)*C14</f>
        <v>648</v>
      </c>
      <c r="E14" s="15">
        <v>182</v>
      </c>
      <c r="F14" s="15">
        <v>158</v>
      </c>
      <c r="G14" s="15">
        <v>134</v>
      </c>
      <c r="H14" s="15">
        <v>136</v>
      </c>
      <c r="I14" s="19">
        <f>SUM(E14:H14)</f>
        <v>610</v>
      </c>
      <c r="J14" s="20">
        <f>IF(E14=0,0,I14-D14)</f>
        <v>-38</v>
      </c>
      <c r="K14" s="21"/>
      <c r="L14" s="5">
        <f t="shared" si="0"/>
        <v>20</v>
      </c>
    </row>
    <row r="15" spans="1:12" ht="18" customHeight="1">
      <c r="A15" s="33">
        <v>11</v>
      </c>
      <c r="B15" s="43" t="s">
        <v>18</v>
      </c>
      <c r="C15" s="45">
        <v>149</v>
      </c>
      <c r="D15" s="27">
        <f>COUNT(E15:H15)*C15</f>
        <v>596</v>
      </c>
      <c r="E15" s="15">
        <v>134</v>
      </c>
      <c r="F15" s="15">
        <v>149</v>
      </c>
      <c r="G15" s="15">
        <v>122</v>
      </c>
      <c r="H15" s="15">
        <v>132</v>
      </c>
      <c r="I15" s="19">
        <f>SUM(E15:H15)</f>
        <v>537</v>
      </c>
      <c r="J15" s="20">
        <f>IF(E15=0,0,I15-D15)</f>
        <v>-59</v>
      </c>
      <c r="K15" s="7"/>
      <c r="L15" s="5">
        <f t="shared" si="0"/>
        <v>0</v>
      </c>
    </row>
    <row r="16" spans="1:12" ht="18" customHeight="1">
      <c r="A16" s="33">
        <v>12</v>
      </c>
      <c r="B16" s="41" t="s">
        <v>24</v>
      </c>
      <c r="C16" s="42">
        <v>163</v>
      </c>
      <c r="D16" s="27">
        <f>COUNT(E16:H16)*C16</f>
        <v>652</v>
      </c>
      <c r="E16" s="15">
        <v>149</v>
      </c>
      <c r="F16" s="15">
        <v>139</v>
      </c>
      <c r="G16" s="15">
        <v>129</v>
      </c>
      <c r="H16" s="15">
        <v>164</v>
      </c>
      <c r="I16" s="19">
        <f>SUM(E16:H16)</f>
        <v>581</v>
      </c>
      <c r="J16" s="20">
        <f>IF(E16=0,0,I16-D16)</f>
        <v>-71</v>
      </c>
      <c r="K16" s="21"/>
      <c r="L16" s="5">
        <f t="shared" si="0"/>
        <v>1</v>
      </c>
    </row>
    <row r="17" spans="1:12" ht="18" customHeight="1">
      <c r="A17" s="33">
        <v>13</v>
      </c>
      <c r="B17" s="41" t="s">
        <v>29</v>
      </c>
      <c r="C17" s="42">
        <v>180</v>
      </c>
      <c r="D17" s="27">
        <f>COUNT(E17:H17)*C17</f>
        <v>720</v>
      </c>
      <c r="E17" s="15">
        <v>122</v>
      </c>
      <c r="F17" s="15">
        <v>171</v>
      </c>
      <c r="G17" s="15">
        <v>156</v>
      </c>
      <c r="H17" s="15">
        <v>193</v>
      </c>
      <c r="I17" s="19">
        <f>SUM(E17:H17)</f>
        <v>642</v>
      </c>
      <c r="J17" s="20">
        <f>IF(E17=0,0,I17-D17)</f>
        <v>-78</v>
      </c>
      <c r="K17" s="21"/>
      <c r="L17" s="5">
        <f t="shared" si="0"/>
        <v>13</v>
      </c>
    </row>
    <row r="18" spans="1:12" ht="18" customHeight="1">
      <c r="A18" s="33">
        <v>14</v>
      </c>
      <c r="B18" s="24"/>
      <c r="C18" s="19"/>
      <c r="D18" s="27">
        <f>COUNT(E18:H18)*C18</f>
        <v>0</v>
      </c>
      <c r="E18" s="15"/>
      <c r="F18" s="15"/>
      <c r="G18" s="15"/>
      <c r="H18" s="15"/>
      <c r="I18" s="19">
        <f>SUM(E18:H18)</f>
        <v>0</v>
      </c>
      <c r="J18" s="20">
        <f>IF(E18=0,0,I18-D18)</f>
        <v>0</v>
      </c>
      <c r="L18" s="5">
        <f t="shared" si="0"/>
        <v>0</v>
      </c>
    </row>
    <row r="19" spans="1:12" ht="18" customHeight="1">
      <c r="A19" s="33">
        <v>15</v>
      </c>
      <c r="B19" s="24"/>
      <c r="C19" s="19"/>
      <c r="D19" s="27">
        <f>COUNT(E19:H19)*C19</f>
        <v>0</v>
      </c>
      <c r="E19" s="15"/>
      <c r="F19" s="15"/>
      <c r="G19" s="15"/>
      <c r="H19" s="15"/>
      <c r="I19" s="19">
        <f>SUM(E19:H19)</f>
        <v>0</v>
      </c>
      <c r="J19" s="20">
        <f>IF(E19=0,0,I19-D19)</f>
        <v>0</v>
      </c>
      <c r="K19" s="21"/>
      <c r="L19" s="5">
        <f t="shared" si="0"/>
        <v>0</v>
      </c>
    </row>
    <row r="20" spans="1:12" ht="18" customHeight="1">
      <c r="A20" s="33">
        <v>16</v>
      </c>
      <c r="B20" s="24"/>
      <c r="C20" s="19"/>
      <c r="D20" s="27">
        <f>COUNT(E20:H20)*C20</f>
        <v>0</v>
      </c>
      <c r="E20" s="15"/>
      <c r="F20" s="15"/>
      <c r="G20" s="15"/>
      <c r="H20" s="15"/>
      <c r="I20" s="19">
        <f>SUM(E20:H20)</f>
        <v>0</v>
      </c>
      <c r="J20" s="20">
        <f>IF(E20=0,0,I20-D20)</f>
        <v>0</v>
      </c>
      <c r="K20" s="21"/>
      <c r="L20" s="5">
        <f t="shared" si="0"/>
        <v>0</v>
      </c>
    </row>
    <row r="21" spans="1:11" ht="14.25" customHeight="1">
      <c r="A21" s="7"/>
      <c r="B21" s="8"/>
      <c r="C21" s="7"/>
      <c r="D21" s="25"/>
      <c r="E21" s="7"/>
      <c r="F21" s="7"/>
      <c r="G21" s="7"/>
      <c r="H21" s="7"/>
      <c r="I21" s="25"/>
      <c r="J21" s="26"/>
      <c r="K21" s="21"/>
    </row>
    <row r="22" spans="1:11" s="6" customFormat="1" ht="14.25" customHeight="1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ht="14.25">
      <c r="A23" s="4" t="s">
        <v>13</v>
      </c>
    </row>
    <row r="24" ht="14.25"/>
    <row r="25" spans="1:11" ht="33" customHeight="1">
      <c r="A25" s="17"/>
      <c r="B25" s="31" t="s">
        <v>1</v>
      </c>
      <c r="C25" s="17" t="s">
        <v>7</v>
      </c>
      <c r="D25" s="17"/>
      <c r="E25" s="17" t="s">
        <v>2</v>
      </c>
      <c r="F25" s="17" t="s">
        <v>3</v>
      </c>
      <c r="G25" s="17" t="s">
        <v>4</v>
      </c>
      <c r="H25" s="17" t="s">
        <v>5</v>
      </c>
      <c r="I25" s="17" t="s">
        <v>6</v>
      </c>
      <c r="J25" s="18" t="s">
        <v>8</v>
      </c>
      <c r="K25" s="7"/>
    </row>
    <row r="26" spans="1:12" ht="18" customHeight="1">
      <c r="A26" s="15">
        <v>1</v>
      </c>
      <c r="B26" s="41" t="s">
        <v>21</v>
      </c>
      <c r="C26" s="42">
        <v>152</v>
      </c>
      <c r="D26" s="27">
        <f>COUNT(E26:H26)*C26</f>
        <v>608</v>
      </c>
      <c r="E26" s="15">
        <v>170</v>
      </c>
      <c r="F26" s="15">
        <v>181</v>
      </c>
      <c r="G26" s="15">
        <v>117</v>
      </c>
      <c r="H26" s="15">
        <v>189</v>
      </c>
      <c r="I26" s="19">
        <f>SUM(E26:H26)</f>
        <v>657</v>
      </c>
      <c r="J26" s="20">
        <f>IF(E26=0,0,I26-D26)</f>
        <v>49</v>
      </c>
      <c r="K26" s="21"/>
      <c r="L26" s="5">
        <f aca="true" t="shared" si="1" ref="L26:L41">IF(E26&gt;0,MAX(E26:H26)-C26,0)</f>
        <v>37</v>
      </c>
    </row>
    <row r="27" spans="1:12" ht="18" customHeight="1">
      <c r="A27" s="15">
        <v>2</v>
      </c>
      <c r="B27" s="41" t="s">
        <v>19</v>
      </c>
      <c r="C27" s="42">
        <v>138</v>
      </c>
      <c r="D27" s="27">
        <f>COUNT(E27:H27)*C27</f>
        <v>552</v>
      </c>
      <c r="E27" s="15">
        <v>155</v>
      </c>
      <c r="F27" s="15">
        <v>170</v>
      </c>
      <c r="G27" s="15">
        <v>134</v>
      </c>
      <c r="H27" s="15">
        <v>142</v>
      </c>
      <c r="I27" s="19">
        <f>SUM(E27:H27)</f>
        <v>601</v>
      </c>
      <c r="J27" s="20">
        <f>IF(E27=0,0,I27-D27)</f>
        <v>49</v>
      </c>
      <c r="K27" s="21"/>
      <c r="L27" s="5">
        <f t="shared" si="1"/>
        <v>32</v>
      </c>
    </row>
    <row r="28" spans="1:12" ht="18" customHeight="1">
      <c r="A28" s="15">
        <v>3</v>
      </c>
      <c r="B28" s="41" t="s">
        <v>33</v>
      </c>
      <c r="C28" s="42">
        <v>145</v>
      </c>
      <c r="D28" s="27">
        <f>COUNT(E28:H28)*C28</f>
        <v>580</v>
      </c>
      <c r="E28" s="15">
        <v>162</v>
      </c>
      <c r="F28" s="15">
        <v>112</v>
      </c>
      <c r="G28" s="15">
        <v>132</v>
      </c>
      <c r="H28" s="15">
        <v>185</v>
      </c>
      <c r="I28" s="19">
        <f>SUM(E28:H28)</f>
        <v>591</v>
      </c>
      <c r="J28" s="20">
        <f>IF(E28=0,0,I28-D28)</f>
        <v>11</v>
      </c>
      <c r="K28" s="21"/>
      <c r="L28" s="5">
        <f t="shared" si="1"/>
        <v>40</v>
      </c>
    </row>
    <row r="29" spans="1:12" ht="18" customHeight="1">
      <c r="A29" s="15">
        <v>4</v>
      </c>
      <c r="B29" s="41" t="s">
        <v>34</v>
      </c>
      <c r="C29" s="42">
        <v>159</v>
      </c>
      <c r="D29" s="27">
        <f>COUNT(E29:H29)*C29</f>
        <v>636</v>
      </c>
      <c r="E29" s="15">
        <v>134</v>
      </c>
      <c r="F29" s="15">
        <v>162</v>
      </c>
      <c r="G29" s="15">
        <v>154</v>
      </c>
      <c r="H29" s="15">
        <v>176</v>
      </c>
      <c r="I29" s="19">
        <f>SUM(E29:H29)</f>
        <v>626</v>
      </c>
      <c r="J29" s="20">
        <f>IF(E29=0,0,I29-D29)</f>
        <v>-10</v>
      </c>
      <c r="K29" s="21"/>
      <c r="L29" s="5">
        <f t="shared" si="1"/>
        <v>17</v>
      </c>
    </row>
    <row r="30" spans="1:12" ht="18" customHeight="1">
      <c r="A30" s="15">
        <v>5</v>
      </c>
      <c r="B30" s="41" t="s">
        <v>20</v>
      </c>
      <c r="C30" s="42">
        <v>122</v>
      </c>
      <c r="D30" s="27">
        <f>COUNT(E30:H30)*C30</f>
        <v>488</v>
      </c>
      <c r="E30" s="15">
        <v>118</v>
      </c>
      <c r="F30" s="15">
        <v>121</v>
      </c>
      <c r="G30" s="15">
        <v>110</v>
      </c>
      <c r="H30" s="15">
        <v>122</v>
      </c>
      <c r="I30" s="19">
        <f>SUM(E30:H30)</f>
        <v>471</v>
      </c>
      <c r="J30" s="20">
        <f>IF(E30=0,0,I30-D30)</f>
        <v>-17</v>
      </c>
      <c r="K30" s="21"/>
      <c r="L30" s="5">
        <f t="shared" si="1"/>
        <v>0</v>
      </c>
    </row>
    <row r="31" spans="1:12" ht="18" customHeight="1">
      <c r="A31" s="15">
        <v>6</v>
      </c>
      <c r="B31" s="41" t="s">
        <v>22</v>
      </c>
      <c r="C31" s="42">
        <v>135</v>
      </c>
      <c r="D31" s="27">
        <f>COUNT(E31:H31)*C31</f>
        <v>540</v>
      </c>
      <c r="E31" s="15">
        <v>89</v>
      </c>
      <c r="F31" s="15">
        <v>163</v>
      </c>
      <c r="G31" s="15">
        <v>133</v>
      </c>
      <c r="H31" s="15">
        <v>136</v>
      </c>
      <c r="I31" s="19">
        <f>SUM(E31:H31)</f>
        <v>521</v>
      </c>
      <c r="J31" s="20">
        <f>IF(E31=0,0,I31-D31)</f>
        <v>-19</v>
      </c>
      <c r="K31" s="7"/>
      <c r="L31" s="5">
        <f t="shared" si="1"/>
        <v>28</v>
      </c>
    </row>
    <row r="32" spans="1:12" ht="18" customHeight="1">
      <c r="A32" s="15">
        <v>7</v>
      </c>
      <c r="B32" s="40"/>
      <c r="C32" s="19"/>
      <c r="D32" s="27">
        <f>COUNT(E32:H32)*C32</f>
        <v>0</v>
      </c>
      <c r="E32" s="15"/>
      <c r="F32" s="15"/>
      <c r="G32" s="15"/>
      <c r="H32" s="15"/>
      <c r="I32" s="19">
        <f>SUM(E32:H32)</f>
        <v>0</v>
      </c>
      <c r="J32" s="20">
        <f>IF(E32=0,0,I32-D32)</f>
        <v>0</v>
      </c>
      <c r="K32" s="21"/>
      <c r="L32" s="5">
        <f t="shared" si="1"/>
        <v>0</v>
      </c>
    </row>
    <row r="33" spans="1:12" ht="18" customHeight="1">
      <c r="A33" s="15">
        <v>8</v>
      </c>
      <c r="B33" s="40"/>
      <c r="C33" s="19"/>
      <c r="D33" s="27">
        <f>COUNT(E33:H33)*C33</f>
        <v>0</v>
      </c>
      <c r="E33" s="15"/>
      <c r="F33" s="15"/>
      <c r="G33" s="15"/>
      <c r="H33" s="15"/>
      <c r="I33" s="19">
        <f>SUM(E33:H33)</f>
        <v>0</v>
      </c>
      <c r="J33" s="20">
        <f>IF(E33=0,0,I33-D33)</f>
        <v>0</v>
      </c>
      <c r="K33" s="21"/>
      <c r="L33" s="5">
        <f t="shared" si="1"/>
        <v>0</v>
      </c>
    </row>
    <row r="34" spans="1:12" ht="18" customHeight="1">
      <c r="A34" s="15">
        <v>9</v>
      </c>
      <c r="B34" s="40"/>
      <c r="C34" s="33"/>
      <c r="D34" s="27">
        <f aca="true" t="shared" si="2" ref="D34:D41">COUNT(E34:H34)*C34</f>
        <v>0</v>
      </c>
      <c r="E34" s="15"/>
      <c r="F34" s="15"/>
      <c r="G34" s="15"/>
      <c r="H34" s="15"/>
      <c r="I34" s="19">
        <f>SUM(E34:H34)</f>
        <v>0</v>
      </c>
      <c r="J34" s="20">
        <f>IF(E34=0,0,I34-D34)</f>
        <v>0</v>
      </c>
      <c r="K34" s="21"/>
      <c r="L34" s="5">
        <f t="shared" si="1"/>
        <v>0</v>
      </c>
    </row>
    <row r="35" spans="1:12" ht="18" customHeight="1">
      <c r="A35" s="15">
        <v>10</v>
      </c>
      <c r="B35" s="40"/>
      <c r="C35" s="33"/>
      <c r="D35" s="27">
        <f t="shared" si="2"/>
        <v>0</v>
      </c>
      <c r="E35" s="15"/>
      <c r="F35" s="15"/>
      <c r="G35" s="15"/>
      <c r="H35" s="15"/>
      <c r="I35" s="19">
        <f>SUM(E35:H35)</f>
        <v>0</v>
      </c>
      <c r="J35" s="20">
        <f>IF(E35=0,0,I35-D35)</f>
        <v>0</v>
      </c>
      <c r="K35" s="21"/>
      <c r="L35" s="5">
        <f t="shared" si="1"/>
        <v>0</v>
      </c>
    </row>
    <row r="36" spans="1:12" ht="18" customHeight="1">
      <c r="A36" s="15">
        <v>11</v>
      </c>
      <c r="B36" s="24"/>
      <c r="C36" s="33"/>
      <c r="D36" s="27">
        <f t="shared" si="2"/>
        <v>0</v>
      </c>
      <c r="E36" s="15"/>
      <c r="F36" s="15"/>
      <c r="G36" s="15"/>
      <c r="H36" s="15"/>
      <c r="I36" s="19">
        <f>SUM(E36:H36)</f>
        <v>0</v>
      </c>
      <c r="J36" s="20">
        <f>IF(E36=0,0,I36-D36)</f>
        <v>0</v>
      </c>
      <c r="K36" s="21"/>
      <c r="L36" s="5">
        <f t="shared" si="1"/>
        <v>0</v>
      </c>
    </row>
    <row r="37" spans="1:12" ht="18" customHeight="1">
      <c r="A37" s="15">
        <v>12</v>
      </c>
      <c r="B37" s="24"/>
      <c r="C37" s="15"/>
      <c r="D37" s="27">
        <f t="shared" si="2"/>
        <v>0</v>
      </c>
      <c r="E37" s="15"/>
      <c r="F37" s="15"/>
      <c r="G37" s="15"/>
      <c r="H37" s="15"/>
      <c r="I37" s="19"/>
      <c r="J37" s="20"/>
      <c r="K37" s="21"/>
      <c r="L37" s="5">
        <f t="shared" si="1"/>
        <v>0</v>
      </c>
    </row>
    <row r="38" spans="1:12" ht="18" customHeight="1">
      <c r="A38" s="15">
        <v>13</v>
      </c>
      <c r="B38" s="24"/>
      <c r="C38" s="15"/>
      <c r="D38" s="27">
        <f t="shared" si="2"/>
        <v>0</v>
      </c>
      <c r="E38" s="15"/>
      <c r="F38" s="15"/>
      <c r="G38" s="15"/>
      <c r="H38" s="15"/>
      <c r="I38" s="19"/>
      <c r="J38" s="20"/>
      <c r="K38" s="21"/>
      <c r="L38" s="5">
        <f t="shared" si="1"/>
        <v>0</v>
      </c>
    </row>
    <row r="39" spans="1:12" ht="18" customHeight="1">
      <c r="A39" s="15">
        <v>14</v>
      </c>
      <c r="B39" s="24"/>
      <c r="C39" s="15"/>
      <c r="D39" s="27">
        <f t="shared" si="2"/>
        <v>0</v>
      </c>
      <c r="E39" s="15"/>
      <c r="F39" s="15"/>
      <c r="G39" s="15"/>
      <c r="H39" s="15"/>
      <c r="I39" s="19"/>
      <c r="J39" s="20"/>
      <c r="K39" s="21"/>
      <c r="L39" s="5">
        <f t="shared" si="1"/>
        <v>0</v>
      </c>
    </row>
    <row r="40" spans="1:12" ht="18" customHeight="1">
      <c r="A40" s="15">
        <v>15</v>
      </c>
      <c r="B40" s="24"/>
      <c r="C40" s="15"/>
      <c r="D40" s="27">
        <f t="shared" si="2"/>
        <v>0</v>
      </c>
      <c r="E40" s="15"/>
      <c r="F40" s="15"/>
      <c r="G40" s="15"/>
      <c r="H40" s="15"/>
      <c r="I40" s="19"/>
      <c r="J40" s="20"/>
      <c r="K40" s="21"/>
      <c r="L40" s="5">
        <f t="shared" si="1"/>
        <v>0</v>
      </c>
    </row>
    <row r="41" spans="1:12" ht="18" customHeight="1">
      <c r="A41" s="15">
        <v>16</v>
      </c>
      <c r="B41" s="16"/>
      <c r="C41" s="15"/>
      <c r="D41" s="27">
        <f t="shared" si="2"/>
        <v>0</v>
      </c>
      <c r="E41" s="15"/>
      <c r="F41" s="15"/>
      <c r="G41" s="15"/>
      <c r="H41" s="15"/>
      <c r="I41" s="19"/>
      <c r="J41" s="20"/>
      <c r="K41" s="21"/>
      <c r="L41" s="5">
        <f t="shared" si="1"/>
        <v>0</v>
      </c>
    </row>
    <row r="42" spans="1:11" ht="14.25" customHeight="1">
      <c r="A42" s="7"/>
      <c r="B42" s="8"/>
      <c r="C42" s="7"/>
      <c r="D42" s="25"/>
      <c r="E42" s="7"/>
      <c r="G42" s="7"/>
      <c r="H42" s="7"/>
      <c r="I42" s="25"/>
      <c r="J42" s="26"/>
      <c r="K42" s="21"/>
    </row>
    <row r="43" spans="1:11" s="6" customFormat="1" ht="14.25" customHeight="1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</row>
    <row r="44" ht="14.25">
      <c r="A44" s="4" t="s">
        <v>14</v>
      </c>
    </row>
    <row r="45" ht="14.25"/>
    <row r="46" spans="1:11" ht="33" customHeight="1">
      <c r="A46" s="17" t="s">
        <v>0</v>
      </c>
      <c r="B46" s="17" t="s">
        <v>1</v>
      </c>
      <c r="C46" s="17" t="s">
        <v>7</v>
      </c>
      <c r="D46" s="17" t="s">
        <v>9</v>
      </c>
      <c r="E46" s="22" t="s">
        <v>2</v>
      </c>
      <c r="F46" s="22" t="s">
        <v>3</v>
      </c>
      <c r="G46" s="22" t="s">
        <v>6</v>
      </c>
      <c r="H46" s="23" t="s">
        <v>10</v>
      </c>
      <c r="I46" s="18" t="s">
        <v>11</v>
      </c>
      <c r="J46" s="18" t="s">
        <v>8</v>
      </c>
      <c r="K46" s="5"/>
    </row>
    <row r="47" spans="1:11" ht="18" customHeight="1">
      <c r="A47" s="15">
        <v>1</v>
      </c>
      <c r="B47" s="24" t="str">
        <f>$B$27</f>
        <v>Elly Sas</v>
      </c>
      <c r="C47" s="15">
        <f>$C$27</f>
        <v>138</v>
      </c>
      <c r="D47" s="27">
        <f>COUNT(E47:F47)*C47</f>
        <v>276</v>
      </c>
      <c r="E47" s="15">
        <v>150</v>
      </c>
      <c r="F47" s="15">
        <v>182</v>
      </c>
      <c r="G47" s="19">
        <f>E47+F47</f>
        <v>332</v>
      </c>
      <c r="H47" s="20">
        <f>IF(E47=0,0,G47-D47)</f>
        <v>56</v>
      </c>
      <c r="I47" s="20">
        <f>$J$27</f>
        <v>49</v>
      </c>
      <c r="J47" s="20">
        <f>IF(E47=0,0,H47+I47)</f>
        <v>105</v>
      </c>
      <c r="K47" s="5"/>
    </row>
    <row r="48" spans="1:11" ht="18" customHeight="1">
      <c r="A48" s="15">
        <v>2</v>
      </c>
      <c r="B48" s="24" t="str">
        <f>$B$26</f>
        <v>Letty Kroeze</v>
      </c>
      <c r="C48" s="15">
        <f>$C$26</f>
        <v>152</v>
      </c>
      <c r="D48" s="27">
        <f>COUNT(E48:F48)*C48</f>
        <v>304</v>
      </c>
      <c r="E48" s="15">
        <v>155</v>
      </c>
      <c r="F48" s="15">
        <v>160</v>
      </c>
      <c r="G48" s="19">
        <f>E48+F48</f>
        <v>315</v>
      </c>
      <c r="H48" s="20">
        <f>IF(E48=0,0,G48-D48)</f>
        <v>11</v>
      </c>
      <c r="I48" s="20">
        <f>$J$26</f>
        <v>49</v>
      </c>
      <c r="J48" s="20">
        <f>IF(E48=0,0,H48+I48)</f>
        <v>60</v>
      </c>
      <c r="K48" s="5"/>
    </row>
    <row r="49" spans="1:11" ht="18" customHeight="1">
      <c r="A49" s="15">
        <v>3</v>
      </c>
      <c r="B49" s="24" t="str">
        <f>$B$28</f>
        <v>Allie van Breugel</v>
      </c>
      <c r="C49" s="15">
        <f>$C$28</f>
        <v>145</v>
      </c>
      <c r="D49" s="27">
        <f>COUNT(E49:F49)*C49</f>
        <v>290</v>
      </c>
      <c r="E49" s="15">
        <v>182</v>
      </c>
      <c r="F49" s="15">
        <v>120</v>
      </c>
      <c r="G49" s="19">
        <f>E49+F49</f>
        <v>302</v>
      </c>
      <c r="H49" s="20">
        <f>IF(E49=0,0,G49-D49)</f>
        <v>12</v>
      </c>
      <c r="I49" s="20">
        <f>$J$28</f>
        <v>11</v>
      </c>
      <c r="J49" s="20">
        <f>IF(E49=0,0,H49+I49)</f>
        <v>23</v>
      </c>
      <c r="K49" s="5"/>
    </row>
    <row r="50" spans="1:11" ht="18" customHeight="1">
      <c r="A50" s="15">
        <v>4</v>
      </c>
      <c r="B50" s="24" t="str">
        <f>$B$29</f>
        <v>Marijke Willems</v>
      </c>
      <c r="C50" s="15">
        <f>$C$29</f>
        <v>159</v>
      </c>
      <c r="D50" s="27">
        <f>COUNT(E50:F50)*C50</f>
        <v>318</v>
      </c>
      <c r="E50" s="15">
        <v>140</v>
      </c>
      <c r="F50" s="15">
        <v>146</v>
      </c>
      <c r="G50" s="19">
        <f>E50+F50</f>
        <v>286</v>
      </c>
      <c r="H50" s="20">
        <f>IF(E50=0,0,G50-D50)</f>
        <v>-32</v>
      </c>
      <c r="I50" s="20">
        <f>$J$29</f>
        <v>-10</v>
      </c>
      <c r="J50" s="20">
        <f>IF(E50=0,0,H50+I50)</f>
        <v>-42</v>
      </c>
      <c r="K50" s="5"/>
    </row>
    <row r="51" spans="1:11" ht="14.25" customHeight="1">
      <c r="A51" s="7"/>
      <c r="B51" s="8"/>
      <c r="C51" s="7"/>
      <c r="D51" s="25"/>
      <c r="E51" s="7"/>
      <c r="F51" s="7"/>
      <c r="G51" s="7"/>
      <c r="H51" s="7"/>
      <c r="I51" s="25"/>
      <c r="J51" s="26"/>
      <c r="K51" s="21"/>
    </row>
    <row r="52" spans="1:11" s="6" customFormat="1" ht="14.25" customHeight="1">
      <c r="A52" s="7"/>
      <c r="B52" s="8"/>
      <c r="C52" s="7"/>
      <c r="D52" s="7"/>
      <c r="E52" s="7"/>
      <c r="F52" s="7"/>
      <c r="G52" s="7"/>
      <c r="H52" s="7"/>
      <c r="I52" s="7"/>
      <c r="J52" s="7"/>
      <c r="K52" s="7"/>
    </row>
    <row r="53" ht="15">
      <c r="A53" s="4" t="s">
        <v>15</v>
      </c>
    </row>
    <row r="55" spans="1:11" ht="33" customHeight="1">
      <c r="A55" s="17" t="s">
        <v>0</v>
      </c>
      <c r="B55" s="17" t="s">
        <v>1</v>
      </c>
      <c r="C55" s="17" t="s">
        <v>7</v>
      </c>
      <c r="D55" s="17" t="s">
        <v>9</v>
      </c>
      <c r="E55" s="22" t="s">
        <v>2</v>
      </c>
      <c r="F55" s="22" t="s">
        <v>3</v>
      </c>
      <c r="G55" s="22" t="s">
        <v>6</v>
      </c>
      <c r="H55" s="23" t="s">
        <v>10</v>
      </c>
      <c r="I55" s="18" t="s">
        <v>11</v>
      </c>
      <c r="J55" s="18" t="s">
        <v>8</v>
      </c>
      <c r="K55" s="5"/>
    </row>
    <row r="56" spans="1:11" ht="18" customHeight="1">
      <c r="A56" s="15">
        <v>1</v>
      </c>
      <c r="B56" s="24" t="str">
        <f>$B$5</f>
        <v>Pierre de Bruijn</v>
      </c>
      <c r="C56" s="15">
        <f>$C$5</f>
        <v>140</v>
      </c>
      <c r="D56" s="27">
        <f>COUNT(E56:F56)*C56</f>
        <v>280</v>
      </c>
      <c r="E56" s="15">
        <v>153</v>
      </c>
      <c r="F56" s="15">
        <v>133</v>
      </c>
      <c r="G56" s="19">
        <f>E56+F56</f>
        <v>286</v>
      </c>
      <c r="H56" s="20">
        <f>IF(E56=0,0,G56-D56)</f>
        <v>6</v>
      </c>
      <c r="I56" s="20">
        <f>$J$5</f>
        <v>104</v>
      </c>
      <c r="J56" s="20">
        <f>IF(E56=0,0,H56+I56)</f>
        <v>110</v>
      </c>
      <c r="K56" s="5"/>
    </row>
    <row r="57" spans="1:11" ht="18" customHeight="1">
      <c r="A57" s="15">
        <v>2</v>
      </c>
      <c r="B57" s="24" t="str">
        <f>$B$8</f>
        <v>Andries Smit</v>
      </c>
      <c r="C57" s="15">
        <f>$C$8</f>
        <v>129</v>
      </c>
      <c r="D57" s="27">
        <f>COUNT(E57:F57)*C57</f>
        <v>258</v>
      </c>
      <c r="E57" s="15">
        <v>167</v>
      </c>
      <c r="F57" s="15">
        <v>126</v>
      </c>
      <c r="G57" s="19">
        <f>E57+F57</f>
        <v>293</v>
      </c>
      <c r="H57" s="20">
        <f>IF(E57=0,0,G57-D57)</f>
        <v>35</v>
      </c>
      <c r="I57" s="20">
        <f>$J$8</f>
        <v>49</v>
      </c>
      <c r="J57" s="20">
        <f>IF(E57=0,0,H57+I57)</f>
        <v>84</v>
      </c>
      <c r="K57" s="5"/>
    </row>
    <row r="58" spans="1:11" ht="18" customHeight="1">
      <c r="A58" s="15">
        <v>3</v>
      </c>
      <c r="B58" s="24" t="str">
        <f>$B$7</f>
        <v>Johan Boes</v>
      </c>
      <c r="C58" s="15">
        <f>$C$7</f>
        <v>91</v>
      </c>
      <c r="D58" s="27">
        <f>COUNT(E58:F58)*C58</f>
        <v>182</v>
      </c>
      <c r="E58" s="15">
        <v>124</v>
      </c>
      <c r="F58" s="15">
        <v>59</v>
      </c>
      <c r="G58" s="19">
        <f>E58+F58</f>
        <v>183</v>
      </c>
      <c r="H58" s="20">
        <f>IF(E58=0,0,G58-D58)</f>
        <v>1</v>
      </c>
      <c r="I58" s="20">
        <f>$J$7</f>
        <v>55</v>
      </c>
      <c r="J58" s="20">
        <f>IF(E58=0,0,H58+I58)</f>
        <v>56</v>
      </c>
      <c r="K58" s="5"/>
    </row>
    <row r="59" spans="1:11" ht="18" customHeight="1">
      <c r="A59" s="15">
        <v>4</v>
      </c>
      <c r="B59" s="24" t="str">
        <f>$B$6</f>
        <v>Cor Willems</v>
      </c>
      <c r="C59" s="15">
        <f>$C$6</f>
        <v>161</v>
      </c>
      <c r="D59" s="27">
        <f>COUNT(E59:F59)*C59</f>
        <v>322</v>
      </c>
      <c r="E59" s="15">
        <v>139</v>
      </c>
      <c r="F59" s="15">
        <v>180</v>
      </c>
      <c r="G59" s="19">
        <f>E59+F59</f>
        <v>319</v>
      </c>
      <c r="H59" s="20">
        <f>IF(E59=0,0,G59-D59)</f>
        <v>-3</v>
      </c>
      <c r="I59" s="20">
        <f>$J$6</f>
        <v>55</v>
      </c>
      <c r="J59" s="20">
        <f>IF(E59=0,0,H59+I59)</f>
        <v>52</v>
      </c>
      <c r="K59" s="5"/>
    </row>
    <row r="60" spans="1:11" s="6" customFormat="1" ht="14.25" customHeight="1">
      <c r="A60" s="9"/>
      <c r="B60" s="8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 ht="14.25" customHeight="1">
      <c r="A61" s="7"/>
      <c r="B61" s="8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 ht="14.25" customHeight="1">
      <c r="A62" s="9"/>
      <c r="B62" s="8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 ht="14.25" customHeight="1">
      <c r="A63" s="7"/>
      <c r="B63" s="8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 ht="14.25" customHeight="1">
      <c r="A64" s="9"/>
      <c r="B64" s="8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 ht="14.25" customHeight="1">
      <c r="A65" s="7"/>
      <c r="B65" s="8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 ht="14.25" customHeight="1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 ht="14.25" customHeight="1">
      <c r="A67" s="9"/>
      <c r="B67" s="10"/>
      <c r="I67" s="11"/>
      <c r="J67" s="11"/>
      <c r="K67" s="7"/>
    </row>
    <row r="68" spans="1:11" s="6" customFormat="1" ht="14.25" customHeight="1">
      <c r="A68" s="9"/>
      <c r="B68" s="10"/>
      <c r="I68" s="11"/>
      <c r="J68" s="11"/>
      <c r="K68" s="7"/>
    </row>
    <row r="69" spans="1:11" s="6" customFormat="1" ht="14.25" customHeight="1">
      <c r="A69" s="9"/>
      <c r="B69" s="10"/>
      <c r="I69" s="11"/>
      <c r="J69" s="11"/>
      <c r="K69" s="7"/>
    </row>
    <row r="70" spans="1:11" ht="14.25">
      <c r="A70" s="9"/>
      <c r="B70" s="10"/>
      <c r="C70" s="12"/>
      <c r="D70" s="12"/>
      <c r="E70" s="12"/>
      <c r="F70" s="12"/>
      <c r="G70" s="12"/>
      <c r="H70" s="12"/>
      <c r="I70" s="11"/>
      <c r="J70" s="11"/>
      <c r="K70" s="7"/>
    </row>
    <row r="71" spans="1:11" ht="14.25">
      <c r="A71" s="9"/>
      <c r="B71" s="10"/>
      <c r="C71" s="12"/>
      <c r="D71" s="12"/>
      <c r="E71" s="12"/>
      <c r="F71" s="12"/>
      <c r="G71" s="12"/>
      <c r="H71" s="12"/>
      <c r="I71" s="11"/>
      <c r="J71" s="11"/>
      <c r="K71" s="7"/>
    </row>
    <row r="72" spans="1:11" ht="14.25">
      <c r="A72" s="9"/>
      <c r="B72" s="10"/>
      <c r="C72" s="12"/>
      <c r="D72" s="12"/>
      <c r="E72" s="12"/>
      <c r="F72" s="12"/>
      <c r="G72" s="12"/>
      <c r="H72" s="12"/>
      <c r="I72" s="11"/>
      <c r="J72" s="11"/>
      <c r="K72" s="7"/>
    </row>
    <row r="73" spans="1:11" ht="14.25">
      <c r="A73" s="9"/>
      <c r="B73" s="10"/>
      <c r="C73" s="12"/>
      <c r="D73" s="12"/>
      <c r="E73" s="12"/>
      <c r="F73" s="12"/>
      <c r="G73" s="12"/>
      <c r="H73" s="12"/>
      <c r="I73" s="11"/>
      <c r="J73" s="11"/>
      <c r="K73" s="7"/>
    </row>
    <row r="74" spans="1:11" ht="14.25">
      <c r="A74" s="9"/>
      <c r="B74" s="10"/>
      <c r="C74" s="12"/>
      <c r="D74" s="12"/>
      <c r="E74" s="12"/>
      <c r="F74" s="12"/>
      <c r="G74" s="12"/>
      <c r="H74" s="12"/>
      <c r="I74" s="11"/>
      <c r="J74" s="11"/>
      <c r="K74" s="7"/>
    </row>
    <row r="75" spans="1:11" ht="14.25">
      <c r="A75" s="9"/>
      <c r="B75" s="10"/>
      <c r="C75" s="12"/>
      <c r="D75" s="12"/>
      <c r="E75" s="12"/>
      <c r="F75" s="12"/>
      <c r="G75" s="12"/>
      <c r="H75" s="12"/>
      <c r="I75" s="11"/>
      <c r="J75" s="11"/>
      <c r="K75" s="7"/>
    </row>
    <row r="76" spans="1:11" ht="14.25">
      <c r="A76" s="9"/>
      <c r="B76" s="10"/>
      <c r="C76" s="12"/>
      <c r="D76" s="12"/>
      <c r="E76" s="12"/>
      <c r="F76" s="12"/>
      <c r="G76" s="12"/>
      <c r="H76" s="12"/>
      <c r="I76" s="11"/>
      <c r="J76" s="11"/>
      <c r="K76" s="7"/>
    </row>
    <row r="77" spans="1:11" ht="14.25">
      <c r="A77" s="9"/>
      <c r="B77" s="10"/>
      <c r="C77" s="12"/>
      <c r="D77" s="12"/>
      <c r="E77" s="12"/>
      <c r="F77" s="12"/>
      <c r="G77" s="12"/>
      <c r="H77" s="12"/>
      <c r="I77" s="11"/>
      <c r="J77" s="11"/>
      <c r="K77" s="7"/>
    </row>
    <row r="78" spans="1:11" ht="14.25">
      <c r="A78" s="9"/>
      <c r="B78" s="10"/>
      <c r="C78" s="12"/>
      <c r="D78" s="12"/>
      <c r="E78" s="12"/>
      <c r="F78" s="12"/>
      <c r="G78" s="12"/>
      <c r="H78" s="12"/>
      <c r="I78" s="11"/>
      <c r="J78" s="11"/>
      <c r="K78" s="7"/>
    </row>
    <row r="79" spans="1:11" ht="14.25">
      <c r="A79" s="9"/>
      <c r="B79" s="10"/>
      <c r="C79" s="12"/>
      <c r="D79" s="12"/>
      <c r="E79" s="12"/>
      <c r="F79" s="12"/>
      <c r="G79" s="12"/>
      <c r="H79" s="12"/>
      <c r="I79" s="11"/>
      <c r="J79" s="11"/>
      <c r="K79" s="7"/>
    </row>
    <row r="80" spans="1:11" ht="14.25">
      <c r="A80" s="9"/>
      <c r="B80" s="10"/>
      <c r="C80" s="12"/>
      <c r="D80" s="12"/>
      <c r="E80" s="12"/>
      <c r="F80" s="12"/>
      <c r="G80" s="12"/>
      <c r="H80" s="12"/>
      <c r="I80" s="11"/>
      <c r="J80" s="11"/>
      <c r="K80" s="7"/>
    </row>
    <row r="81" spans="1:11" ht="14.25">
      <c r="A81" s="9"/>
      <c r="B81" s="10"/>
      <c r="C81" s="12"/>
      <c r="D81" s="12"/>
      <c r="E81" s="12"/>
      <c r="F81" s="12"/>
      <c r="G81" s="12"/>
      <c r="H81" s="12"/>
      <c r="I81" s="11"/>
      <c r="J81" s="11"/>
      <c r="K81" s="7"/>
    </row>
    <row r="82" spans="1:11" ht="14.25">
      <c r="A82" s="9"/>
      <c r="B82" s="10"/>
      <c r="C82" s="12"/>
      <c r="D82" s="12"/>
      <c r="E82" s="12"/>
      <c r="F82" s="12"/>
      <c r="G82" s="12"/>
      <c r="H82" s="12"/>
      <c r="I82" s="11"/>
      <c r="J82" s="11"/>
      <c r="K82" s="7"/>
    </row>
    <row r="83" spans="1:11" ht="14.25">
      <c r="A83" s="9"/>
      <c r="B83" s="10"/>
      <c r="C83" s="12"/>
      <c r="D83" s="12"/>
      <c r="E83" s="12"/>
      <c r="F83" s="12"/>
      <c r="G83" s="12"/>
      <c r="H83" s="12"/>
      <c r="I83" s="11"/>
      <c r="J83" s="11"/>
      <c r="K83" s="7"/>
    </row>
    <row r="84" spans="1:11" ht="14.25">
      <c r="A84" s="9"/>
      <c r="B84" s="10"/>
      <c r="C84" s="12"/>
      <c r="D84" s="12"/>
      <c r="E84" s="12"/>
      <c r="F84" s="12"/>
      <c r="G84" s="12"/>
      <c r="H84" s="12"/>
      <c r="I84" s="11"/>
      <c r="J84" s="11"/>
      <c r="K84" s="7"/>
    </row>
    <row r="85" spans="1:11" ht="14.25">
      <c r="A85" s="9"/>
      <c r="B85" s="10"/>
      <c r="C85" s="12"/>
      <c r="D85" s="12"/>
      <c r="E85" s="12"/>
      <c r="F85" s="12"/>
      <c r="G85" s="12"/>
      <c r="H85" s="12"/>
      <c r="I85" s="11"/>
      <c r="J85" s="11"/>
      <c r="K85" s="7"/>
    </row>
    <row r="86" spans="1:11" ht="14.25">
      <c r="A86" s="9"/>
      <c r="B86" s="10"/>
      <c r="C86" s="12"/>
      <c r="D86" s="12"/>
      <c r="E86" s="12"/>
      <c r="F86" s="12"/>
      <c r="G86" s="12"/>
      <c r="H86" s="12"/>
      <c r="I86" s="11"/>
      <c r="J86" s="11"/>
      <c r="K86" s="7"/>
    </row>
    <row r="87" spans="1:11" ht="14.25">
      <c r="A87" s="9"/>
      <c r="B87" s="10"/>
      <c r="C87" s="12"/>
      <c r="D87" s="12"/>
      <c r="E87" s="12"/>
      <c r="F87" s="12"/>
      <c r="G87" s="12"/>
      <c r="H87" s="12"/>
      <c r="I87" s="11"/>
      <c r="J87" s="11"/>
      <c r="K87" s="7"/>
    </row>
    <row r="88" spans="1:11" ht="14.25">
      <c r="A88" s="9"/>
      <c r="B88" s="10"/>
      <c r="C88" s="12"/>
      <c r="D88" s="12"/>
      <c r="E88" s="12"/>
      <c r="F88" s="12"/>
      <c r="G88" s="12"/>
      <c r="H88" s="12"/>
      <c r="I88" s="11"/>
      <c r="J88" s="11"/>
      <c r="K88" s="7"/>
    </row>
    <row r="89" spans="1:11" ht="14.25">
      <c r="A89" s="9"/>
      <c r="B89" s="10"/>
      <c r="C89" s="12"/>
      <c r="D89" s="12"/>
      <c r="E89" s="12"/>
      <c r="F89" s="12"/>
      <c r="G89" s="12"/>
      <c r="H89" s="12"/>
      <c r="I89" s="11"/>
      <c r="J89" s="11"/>
      <c r="K89" s="7"/>
    </row>
    <row r="90" spans="1:11" ht="14.25">
      <c r="A90" s="9"/>
      <c r="B90" s="10"/>
      <c r="C90" s="12"/>
      <c r="D90" s="12"/>
      <c r="E90" s="12"/>
      <c r="F90" s="12"/>
      <c r="G90" s="12"/>
      <c r="H90" s="12"/>
      <c r="I90" s="11"/>
      <c r="J90" s="11"/>
      <c r="K90" s="7"/>
    </row>
    <row r="91" spans="1:11" ht="14.25">
      <c r="A91" s="9"/>
      <c r="B91" s="10"/>
      <c r="C91" s="12"/>
      <c r="D91" s="12"/>
      <c r="E91" s="12"/>
      <c r="F91" s="12"/>
      <c r="G91" s="12"/>
      <c r="H91" s="12"/>
      <c r="I91" s="11"/>
      <c r="J91" s="11"/>
      <c r="K91" s="7"/>
    </row>
    <row r="92" spans="1:11" ht="14.25">
      <c r="A92" s="9"/>
      <c r="B92" s="10"/>
      <c r="C92" s="12"/>
      <c r="D92" s="12"/>
      <c r="E92" s="12"/>
      <c r="F92" s="12"/>
      <c r="G92" s="12"/>
      <c r="H92" s="12"/>
      <c r="I92" s="11"/>
      <c r="J92" s="11"/>
      <c r="K92" s="7"/>
    </row>
    <row r="93" spans="1:11" ht="14.25">
      <c r="A93" s="9"/>
      <c r="B93" s="10"/>
      <c r="C93" s="12"/>
      <c r="D93" s="12"/>
      <c r="E93" s="12"/>
      <c r="F93" s="12"/>
      <c r="G93" s="12"/>
      <c r="H93" s="12"/>
      <c r="I93" s="11"/>
      <c r="J93" s="11"/>
      <c r="K93" s="7"/>
    </row>
    <row r="94" spans="1:11" ht="14.25">
      <c r="A94" s="9"/>
      <c r="B94" s="10"/>
      <c r="C94" s="12"/>
      <c r="D94" s="12"/>
      <c r="E94" s="12"/>
      <c r="F94" s="12"/>
      <c r="G94" s="12"/>
      <c r="H94" s="12"/>
      <c r="I94" s="11"/>
      <c r="J94" s="11"/>
      <c r="K94" s="7"/>
    </row>
    <row r="95" spans="1:11" ht="14.25">
      <c r="A95" s="9"/>
      <c r="B95" s="10"/>
      <c r="C95" s="12"/>
      <c r="D95" s="12"/>
      <c r="E95" s="12"/>
      <c r="F95" s="12"/>
      <c r="G95" s="12"/>
      <c r="H95" s="12"/>
      <c r="I95" s="11"/>
      <c r="J95" s="11"/>
      <c r="K95" s="7"/>
    </row>
    <row r="96" spans="1:11" ht="14.25">
      <c r="A96" s="9"/>
      <c r="B96" s="10"/>
      <c r="C96" s="12"/>
      <c r="D96" s="12"/>
      <c r="E96" s="12"/>
      <c r="F96" s="12"/>
      <c r="G96" s="12"/>
      <c r="H96" s="12"/>
      <c r="I96" s="11"/>
      <c r="J96" s="11"/>
      <c r="K96" s="7"/>
    </row>
    <row r="97" spans="1:11" ht="14.25">
      <c r="A97" s="9"/>
      <c r="B97" s="10"/>
      <c r="C97" s="12"/>
      <c r="D97" s="12"/>
      <c r="E97" s="12"/>
      <c r="F97" s="12"/>
      <c r="G97" s="12"/>
      <c r="H97" s="12"/>
      <c r="I97" s="11"/>
      <c r="J97" s="11"/>
      <c r="K97" s="7"/>
    </row>
    <row r="98" spans="1:11" ht="14.25">
      <c r="A98" s="9"/>
      <c r="B98" s="10"/>
      <c r="C98" s="12"/>
      <c r="D98" s="12"/>
      <c r="E98" s="12"/>
      <c r="F98" s="12"/>
      <c r="G98" s="12"/>
      <c r="H98" s="12"/>
      <c r="I98" s="11"/>
      <c r="J98" s="11"/>
      <c r="K98" s="7"/>
    </row>
    <row r="99" spans="1:2" ht="14.25">
      <c r="A99" s="7"/>
      <c r="B99" s="13"/>
    </row>
    <row r="100" spans="1:2" ht="14.25">
      <c r="A100" s="9"/>
      <c r="B100" s="13"/>
    </row>
    <row r="101" spans="1:2" ht="14.25">
      <c r="A101" s="7"/>
      <c r="B101" s="13"/>
    </row>
    <row r="102" spans="1:2" ht="14.25">
      <c r="A102" s="9"/>
      <c r="B102" s="13"/>
    </row>
    <row r="103" spans="1:2" ht="14.25">
      <c r="A103" s="7"/>
      <c r="B103" s="13"/>
    </row>
    <row r="104" spans="1:2" ht="14.25">
      <c r="A104" s="9"/>
      <c r="B104" s="13"/>
    </row>
    <row r="105" spans="1:2" ht="14.25">
      <c r="A105" s="14"/>
      <c r="B105" s="13"/>
    </row>
    <row r="106" ht="14.25">
      <c r="B106" s="13"/>
    </row>
    <row r="107" ht="14.25">
      <c r="B107" s="13"/>
    </row>
    <row r="108" ht="14.25">
      <c r="B108" s="13"/>
    </row>
    <row r="109" ht="14.25">
      <c r="B109" s="13"/>
    </row>
    <row r="110" ht="14.25">
      <c r="B110" s="13"/>
    </row>
    <row r="111" ht="14.25">
      <c r="B111" s="13"/>
    </row>
    <row r="112" ht="14.25">
      <c r="B112" s="13"/>
    </row>
    <row r="113" ht="14.25">
      <c r="B113" s="13"/>
    </row>
    <row r="114" ht="14.25">
      <c r="B114" s="13"/>
    </row>
    <row r="115" ht="14.25">
      <c r="B115" s="13"/>
    </row>
    <row r="116" ht="14.25">
      <c r="B116" s="13"/>
    </row>
    <row r="117" ht="14.25">
      <c r="B117" s="13"/>
    </row>
    <row r="118" ht="14.25">
      <c r="B118" s="13"/>
    </row>
    <row r="119" ht="14.25">
      <c r="B119" s="13"/>
    </row>
    <row r="120" ht="14.25">
      <c r="B120" s="13"/>
    </row>
    <row r="121" ht="14.25">
      <c r="B121" s="13"/>
    </row>
    <row r="122" ht="14.25">
      <c r="B122" s="13"/>
    </row>
    <row r="123" ht="14.25">
      <c r="B123" s="13"/>
    </row>
    <row r="124" ht="14.25">
      <c r="B124" s="13"/>
    </row>
    <row r="125" ht="14.25">
      <c r="B125" s="13"/>
    </row>
    <row r="126" ht="14.25">
      <c r="B126" s="13"/>
    </row>
    <row r="127" ht="14.25">
      <c r="B127" s="13"/>
    </row>
    <row r="128" ht="14.25">
      <c r="B128" s="13"/>
    </row>
    <row r="129" ht="14.25">
      <c r="B129" s="13"/>
    </row>
    <row r="130" ht="14.25">
      <c r="B130" s="13"/>
    </row>
    <row r="131" ht="14.25">
      <c r="B131" s="13"/>
    </row>
    <row r="132" ht="14.25">
      <c r="B132" s="13"/>
    </row>
    <row r="133" ht="14.25">
      <c r="B133" s="13"/>
    </row>
    <row r="134" ht="14.25">
      <c r="B134" s="13"/>
    </row>
    <row r="135" ht="14.25">
      <c r="B135" s="13"/>
    </row>
    <row r="136" ht="14.25">
      <c r="B136" s="13"/>
    </row>
    <row r="137" ht="14.25">
      <c r="B137" s="13"/>
    </row>
    <row r="138" ht="14.25">
      <c r="B138" s="13"/>
    </row>
    <row r="139" ht="14.25">
      <c r="B139" s="13"/>
    </row>
    <row r="140" ht="14.25">
      <c r="B140" s="13"/>
    </row>
    <row r="141" ht="14.25">
      <c r="B141" s="13"/>
    </row>
    <row r="142" ht="14.25">
      <c r="B142" s="13"/>
    </row>
    <row r="143" ht="14.25">
      <c r="B143" s="13"/>
    </row>
    <row r="144" ht="14.25">
      <c r="B144" s="13"/>
    </row>
    <row r="145" ht="14.25">
      <c r="B145" s="13"/>
    </row>
    <row r="146" ht="14.25">
      <c r="B146" s="13"/>
    </row>
    <row r="147" ht="14.25">
      <c r="B147" s="13"/>
    </row>
    <row r="148" ht="14.25">
      <c r="B148" s="13"/>
    </row>
    <row r="149" ht="14.25">
      <c r="B149" s="13"/>
    </row>
    <row r="150" ht="14.25">
      <c r="B150" s="13"/>
    </row>
    <row r="151" ht="14.25">
      <c r="B151" s="13"/>
    </row>
    <row r="152" ht="14.25">
      <c r="B152" s="13"/>
    </row>
    <row r="153" ht="14.25">
      <c r="B153" s="13"/>
    </row>
    <row r="154" ht="14.25">
      <c r="B154" s="13"/>
    </row>
    <row r="155" ht="14.25">
      <c r="B155" s="13"/>
    </row>
    <row r="156" ht="14.25">
      <c r="B156" s="13"/>
    </row>
    <row r="157" ht="14.25">
      <c r="B157" s="13"/>
    </row>
    <row r="158" ht="14.25">
      <c r="B158" s="13"/>
    </row>
    <row r="159" ht="14.25">
      <c r="B159" s="13"/>
    </row>
    <row r="160" ht="14.25">
      <c r="B160" s="13"/>
    </row>
    <row r="161" ht="14.25">
      <c r="B161" s="13"/>
    </row>
    <row r="162" ht="14.25">
      <c r="B162" s="13"/>
    </row>
    <row r="163" ht="14.25">
      <c r="B163" s="13"/>
    </row>
    <row r="164" ht="14.25">
      <c r="B164" s="13"/>
    </row>
    <row r="165" ht="14.25">
      <c r="B165" s="13"/>
    </row>
    <row r="166" ht="14.25">
      <c r="B166" s="13"/>
    </row>
    <row r="167" ht="14.25">
      <c r="B167" s="13"/>
    </row>
    <row r="168" ht="14.25">
      <c r="B168" s="13"/>
    </row>
    <row r="169" ht="14.25">
      <c r="B169" s="13"/>
    </row>
    <row r="170" ht="14.25">
      <c r="B170" s="13"/>
    </row>
    <row r="171" ht="14.25">
      <c r="B171" s="13"/>
    </row>
    <row r="172" ht="14.25">
      <c r="B172" s="13"/>
    </row>
    <row r="173" ht="14.25">
      <c r="B173" s="13"/>
    </row>
    <row r="174" ht="14.25">
      <c r="B174" s="13"/>
    </row>
    <row r="175" ht="14.25">
      <c r="B175" s="13"/>
    </row>
    <row r="176" ht="14.25">
      <c r="B176" s="13"/>
    </row>
    <row r="177" ht="14.25">
      <c r="B177" s="13"/>
    </row>
    <row r="178" ht="14.25">
      <c r="B178" s="13"/>
    </row>
    <row r="179" ht="14.25">
      <c r="B179" s="13"/>
    </row>
    <row r="180" ht="14.25">
      <c r="B180" s="13"/>
    </row>
    <row r="181" ht="14.25">
      <c r="B181" s="13"/>
    </row>
    <row r="182" ht="14.25">
      <c r="B182" s="13"/>
    </row>
    <row r="183" ht="14.25">
      <c r="B183" s="13"/>
    </row>
    <row r="184" ht="14.25">
      <c r="B184" s="13"/>
    </row>
    <row r="185" ht="14.25">
      <c r="B185" s="13"/>
    </row>
    <row r="186" ht="14.25">
      <c r="B186" s="13"/>
    </row>
    <row r="187" ht="14.25">
      <c r="B187" s="13"/>
    </row>
    <row r="188" ht="14.25">
      <c r="B188" s="13"/>
    </row>
    <row r="189" ht="14.25">
      <c r="B189" s="13"/>
    </row>
    <row r="190" ht="14.25">
      <c r="B190" s="13"/>
    </row>
    <row r="191" ht="14.25">
      <c r="B191" s="13"/>
    </row>
    <row r="192" ht="14.25">
      <c r="B192" s="13"/>
    </row>
    <row r="193" ht="14.25">
      <c r="B193" s="13"/>
    </row>
    <row r="194" ht="14.25">
      <c r="B194" s="13"/>
    </row>
    <row r="195" ht="14.25">
      <c r="B195" s="13"/>
    </row>
    <row r="196" ht="14.25">
      <c r="B196" s="13"/>
    </row>
    <row r="197" ht="14.25">
      <c r="B197" s="13"/>
    </row>
    <row r="198" ht="14.25">
      <c r="B198" s="13"/>
    </row>
    <row r="199" ht="14.25">
      <c r="B199" s="13"/>
    </row>
    <row r="200" ht="14.25">
      <c r="B200" s="13"/>
    </row>
    <row r="201" ht="14.25">
      <c r="B201" s="13"/>
    </row>
    <row r="202" ht="14.25">
      <c r="B202" s="13"/>
    </row>
    <row r="203" ht="14.25">
      <c r="B203" s="13"/>
    </row>
    <row r="204" ht="14.25">
      <c r="B204" s="13"/>
    </row>
    <row r="205" ht="14.25">
      <c r="B205" s="13"/>
    </row>
    <row r="206" ht="14.25">
      <c r="B206" s="13"/>
    </row>
    <row r="207" ht="14.25">
      <c r="B207" s="13"/>
    </row>
    <row r="208" ht="14.25">
      <c r="B208" s="13"/>
    </row>
    <row r="209" ht="14.25">
      <c r="B209" s="13"/>
    </row>
    <row r="210" ht="14.25">
      <c r="B210" s="13"/>
    </row>
    <row r="211" ht="14.25">
      <c r="B211" s="13"/>
    </row>
    <row r="212" ht="14.25">
      <c r="B212" s="13"/>
    </row>
    <row r="213" ht="14.25">
      <c r="B213" s="13"/>
    </row>
    <row r="214" ht="14.25">
      <c r="B214" s="13"/>
    </row>
    <row r="215" ht="14.25">
      <c r="B215" s="13"/>
    </row>
    <row r="216" ht="14.25">
      <c r="B216" s="13"/>
    </row>
    <row r="217" ht="14.25">
      <c r="B217" s="13"/>
    </row>
    <row r="218" ht="14.25">
      <c r="B218" s="13"/>
    </row>
    <row r="219" ht="14.25">
      <c r="B219" s="13"/>
    </row>
    <row r="220" ht="14.25">
      <c r="B220" s="13"/>
    </row>
    <row r="221" ht="14.25">
      <c r="B221" s="13"/>
    </row>
    <row r="222" ht="14.25">
      <c r="B222" s="13"/>
    </row>
    <row r="223" ht="14.25">
      <c r="B223" s="13"/>
    </row>
    <row r="224" ht="14.25">
      <c r="B224" s="13"/>
    </row>
    <row r="225" ht="14.25">
      <c r="B225" s="13"/>
    </row>
    <row r="226" ht="14.25">
      <c r="B226" s="13"/>
    </row>
    <row r="227" ht="14.25">
      <c r="B227" s="13"/>
    </row>
    <row r="228" ht="14.25">
      <c r="B228" s="13"/>
    </row>
  </sheetData>
  <sheetProtection/>
  <conditionalFormatting sqref="D21 D42:D45 D51:D55">
    <cfRule type="cellIs" priority="25" dxfId="19" operator="lessThan" stopIfTrue="1">
      <formula>5</formula>
    </cfRule>
  </conditionalFormatting>
  <conditionalFormatting sqref="I42:I45 I26:J41 D26:D41 I51:I54 L26:L41 G47:G59 I21 I5:J20 D5:D20 L5:L20 D47:D50 J47:J50 G47:H50 D56:D59 J56:J59 G56:H59">
    <cfRule type="cellIs" priority="24" dxfId="19" operator="equal" stopIfTrue="1">
      <formula>0</formula>
    </cfRule>
  </conditionalFormatting>
  <conditionalFormatting sqref="J21 J42:J45 J51:J54">
    <cfRule type="cellIs" priority="22" dxfId="19" operator="equal" stopIfTrue="1">
      <formula>1500</formula>
    </cfRule>
  </conditionalFormatting>
  <conditionalFormatting sqref="D51:D55">
    <cfRule type="cellIs" priority="15" dxfId="19" operator="lessThan" stopIfTrue="1">
      <formula>3</formula>
    </cfRule>
  </conditionalFormatting>
  <conditionalFormatting sqref="H51:H55 J51:J55">
    <cfRule type="cellIs" priority="13" dxfId="19" operator="equal" stopIfTrue="1">
      <formula>800</formula>
    </cfRule>
  </conditionalFormatting>
  <conditionalFormatting sqref="E5:H20">
    <cfRule type="cellIs" priority="37" dxfId="20" operator="greaterThan" stopIfTrue="1">
      <formula>199</formula>
    </cfRule>
  </conditionalFormatting>
  <conditionalFormatting sqref="E26:H41 E47:F50">
    <cfRule type="cellIs" priority="38" dxfId="20" operator="greaterThan" stopIfTrue="1">
      <formula>179</formula>
    </cfRule>
  </conditionalFormatting>
  <conditionalFormatting sqref="E56:F59">
    <cfRule type="cellIs" priority="5" dxfId="21" operator="greaterThan" stopIfTrue="1">
      <formula>199</formula>
    </cfRule>
  </conditionalFormatting>
  <printOptions horizontalCentered="1"/>
  <pageMargins left="0.3937007874015748" right="0.5905511811023623" top="0.5905511811023623" bottom="0.5118110236220472" header="0.5118110236220472" footer="0.5118110236220472"/>
  <pageSetup horizontalDpi="2400" verticalDpi="24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L209"/>
  <sheetViews>
    <sheetView zoomScalePageLayoutView="0" workbookViewId="0" topLeftCell="A1">
      <selection activeCell="D28" sqref="D28"/>
    </sheetView>
  </sheetViews>
  <sheetFormatPr defaultColWidth="10.296875" defaultRowHeight="14.25"/>
  <cols>
    <col min="1" max="1" width="3.59765625" style="5" customWidth="1"/>
    <col min="2" max="2" width="20.59765625" style="5" bestFit="1" customWidth="1"/>
    <col min="3" max="9" width="6.59765625" style="5" customWidth="1"/>
    <col min="10" max="10" width="9.09765625" style="5" bestFit="1" customWidth="1"/>
    <col min="11" max="11" width="9.3984375" style="6" customWidth="1"/>
    <col min="12" max="12" width="4.5" style="5" bestFit="1" customWidth="1"/>
    <col min="13" max="16384" width="10.19921875" style="5" customWidth="1"/>
  </cols>
  <sheetData>
    <row r="1" spans="1:11" s="2" customFormat="1" ht="23.25">
      <c r="A1" s="1" t="str">
        <f>'50-Plus'!A1</f>
        <v>VECO 50+ Toernooi 2018</v>
      </c>
      <c r="K1" s="3"/>
    </row>
    <row r="2" s="2" customFormat="1" ht="14.25">
      <c r="K2" s="3"/>
    </row>
    <row r="3" ht="15">
      <c r="A3" s="4" t="s">
        <v>12</v>
      </c>
    </row>
    <row r="4" spans="2:10" ht="33" customHeight="1">
      <c r="B4" s="30" t="s">
        <v>1</v>
      </c>
      <c r="C4" s="28" t="s">
        <v>7</v>
      </c>
      <c r="D4" s="28"/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9" t="s">
        <v>8</v>
      </c>
    </row>
    <row r="5" spans="1:12" ht="21" customHeight="1">
      <c r="A5" s="32">
        <v>1</v>
      </c>
      <c r="B5" s="24" t="str">
        <f>'50-Plus'!B5</f>
        <v>Pierre de Bruijn</v>
      </c>
      <c r="C5" s="15">
        <f>'50-Plus'!C5</f>
        <v>140</v>
      </c>
      <c r="D5" s="15">
        <f>'50-Plus'!D5</f>
        <v>560</v>
      </c>
      <c r="E5" s="15">
        <f>'50-Plus'!E5</f>
        <v>144</v>
      </c>
      <c r="F5" s="15">
        <f>'50-Plus'!F5</f>
        <v>183</v>
      </c>
      <c r="G5" s="15">
        <f>'50-Plus'!G5</f>
        <v>173</v>
      </c>
      <c r="H5" s="15">
        <f>'50-Plus'!H5</f>
        <v>164</v>
      </c>
      <c r="I5" s="15">
        <f>'50-Plus'!I5</f>
        <v>664</v>
      </c>
      <c r="J5" s="15">
        <f>'50-Plus'!J5</f>
        <v>104</v>
      </c>
      <c r="K5" s="21"/>
      <c r="L5" s="5">
        <f aca="true" t="shared" si="0" ref="L5:L21">IF(E5&gt;0,MAX(E5:H5)-C5,0)</f>
        <v>43</v>
      </c>
    </row>
    <row r="6" spans="1:12" ht="21" customHeight="1">
      <c r="A6" s="32">
        <v>2</v>
      </c>
      <c r="B6" s="24" t="str">
        <f>'50-Plus'!B6</f>
        <v>Cor Willems</v>
      </c>
      <c r="C6" s="15">
        <f>'50-Plus'!C6</f>
        <v>161</v>
      </c>
      <c r="D6" s="15">
        <f>'50-Plus'!D6</f>
        <v>644</v>
      </c>
      <c r="E6" s="15">
        <f>'50-Plus'!E6</f>
        <v>198</v>
      </c>
      <c r="F6" s="15">
        <f>'50-Plus'!F6</f>
        <v>127</v>
      </c>
      <c r="G6" s="15">
        <f>'50-Plus'!G6</f>
        <v>185</v>
      </c>
      <c r="H6" s="15">
        <f>'50-Plus'!H6</f>
        <v>189</v>
      </c>
      <c r="I6" s="15">
        <f>'50-Plus'!I6</f>
        <v>699</v>
      </c>
      <c r="J6" s="15">
        <f>'50-Plus'!J6</f>
        <v>55</v>
      </c>
      <c r="K6" s="7"/>
      <c r="L6" s="5">
        <f t="shared" si="0"/>
        <v>37</v>
      </c>
    </row>
    <row r="7" spans="1:12" ht="21" customHeight="1">
      <c r="A7" s="33">
        <v>3</v>
      </c>
      <c r="B7" s="24" t="str">
        <f>'50-Plus'!B7</f>
        <v>Johan Boes</v>
      </c>
      <c r="C7" s="15">
        <f>'50-Plus'!C7</f>
        <v>91</v>
      </c>
      <c r="D7" s="15">
        <f>'50-Plus'!D7</f>
        <v>364</v>
      </c>
      <c r="E7" s="15">
        <f>'50-Plus'!E7</f>
        <v>122</v>
      </c>
      <c r="F7" s="15">
        <f>'50-Plus'!F7</f>
        <v>81</v>
      </c>
      <c r="G7" s="15">
        <f>'50-Plus'!G7</f>
        <v>116</v>
      </c>
      <c r="H7" s="15">
        <f>'50-Plus'!H7</f>
        <v>100</v>
      </c>
      <c r="I7" s="15">
        <f>'50-Plus'!I7</f>
        <v>419</v>
      </c>
      <c r="J7" s="15">
        <f>'50-Plus'!J7</f>
        <v>55</v>
      </c>
      <c r="K7" s="21"/>
      <c r="L7" s="5">
        <f t="shared" si="0"/>
        <v>31</v>
      </c>
    </row>
    <row r="8" spans="1:12" ht="21" customHeight="1">
      <c r="A8" s="32">
        <v>4</v>
      </c>
      <c r="B8" s="24" t="str">
        <f>'50-Plus'!B8</f>
        <v>Andries Smit</v>
      </c>
      <c r="C8" s="15">
        <f>'50-Plus'!C8</f>
        <v>129</v>
      </c>
      <c r="D8" s="15">
        <f>'50-Plus'!D8</f>
        <v>516</v>
      </c>
      <c r="E8" s="15">
        <f>'50-Plus'!E8</f>
        <v>169</v>
      </c>
      <c r="F8" s="15">
        <f>'50-Plus'!F8</f>
        <v>111</v>
      </c>
      <c r="G8" s="15">
        <f>'50-Plus'!G8</f>
        <v>152</v>
      </c>
      <c r="H8" s="15">
        <f>'50-Plus'!H8</f>
        <v>133</v>
      </c>
      <c r="I8" s="15">
        <f>'50-Plus'!I8</f>
        <v>565</v>
      </c>
      <c r="J8" s="15">
        <f>'50-Plus'!J8</f>
        <v>49</v>
      </c>
      <c r="K8" s="21"/>
      <c r="L8" s="5">
        <f t="shared" si="0"/>
        <v>40</v>
      </c>
    </row>
    <row r="9" spans="1:12" ht="21" customHeight="1">
      <c r="A9" s="32">
        <v>5</v>
      </c>
      <c r="B9" s="24" t="str">
        <f>'50-Plus'!B9</f>
        <v>Louw de Kievit</v>
      </c>
      <c r="C9" s="15">
        <f>'50-Plus'!C9</f>
        <v>166</v>
      </c>
      <c r="D9" s="15">
        <f>'50-Plus'!D9</f>
        <v>664</v>
      </c>
      <c r="E9" s="15">
        <f>'50-Plus'!E9</f>
        <v>168</v>
      </c>
      <c r="F9" s="15">
        <f>'50-Plus'!F9</f>
        <v>170</v>
      </c>
      <c r="G9" s="15">
        <f>'50-Plus'!G9</f>
        <v>167</v>
      </c>
      <c r="H9" s="15">
        <f>'50-Plus'!H9</f>
        <v>182</v>
      </c>
      <c r="I9" s="15">
        <f>'50-Plus'!I9</f>
        <v>687</v>
      </c>
      <c r="J9" s="15">
        <f>'50-Plus'!J9</f>
        <v>23</v>
      </c>
      <c r="K9" s="21"/>
      <c r="L9" s="5">
        <f t="shared" si="0"/>
        <v>16</v>
      </c>
    </row>
    <row r="10" spans="1:12" ht="21" customHeight="1">
      <c r="A10" s="33">
        <v>6</v>
      </c>
      <c r="B10" s="24" t="str">
        <f>'50-Plus'!B10</f>
        <v>Fons vd Heijden</v>
      </c>
      <c r="C10" s="15">
        <f>'50-Plus'!C10</f>
        <v>139</v>
      </c>
      <c r="D10" s="15">
        <f>'50-Plus'!D10</f>
        <v>556</v>
      </c>
      <c r="E10" s="15">
        <f>'50-Plus'!E10</f>
        <v>159</v>
      </c>
      <c r="F10" s="15">
        <f>'50-Plus'!F10</f>
        <v>124</v>
      </c>
      <c r="G10" s="15">
        <f>'50-Plus'!G10</f>
        <v>151</v>
      </c>
      <c r="H10" s="15">
        <f>'50-Plus'!H10</f>
        <v>117</v>
      </c>
      <c r="I10" s="15">
        <f>'50-Plus'!I10</f>
        <v>551</v>
      </c>
      <c r="J10" s="15">
        <f>'50-Plus'!J10</f>
        <v>-5</v>
      </c>
      <c r="K10" s="21"/>
      <c r="L10" s="5">
        <f t="shared" si="0"/>
        <v>20</v>
      </c>
    </row>
    <row r="11" spans="1:12" ht="21" customHeight="1">
      <c r="A11" s="32">
        <v>7</v>
      </c>
      <c r="B11" s="24" t="str">
        <f>'50-Plus'!B11</f>
        <v>Henk van Wezep</v>
      </c>
      <c r="C11" s="15">
        <f>'50-Plus'!C11</f>
        <v>128</v>
      </c>
      <c r="D11" s="15">
        <f>'50-Plus'!D11</f>
        <v>512</v>
      </c>
      <c r="E11" s="15">
        <f>'50-Plus'!E11</f>
        <v>124</v>
      </c>
      <c r="F11" s="15">
        <f>'50-Plus'!F11</f>
        <v>123</v>
      </c>
      <c r="G11" s="15">
        <f>'50-Plus'!G11</f>
        <v>124</v>
      </c>
      <c r="H11" s="15">
        <f>'50-Plus'!H11</f>
        <v>128</v>
      </c>
      <c r="I11" s="15">
        <f>'50-Plus'!I11</f>
        <v>499</v>
      </c>
      <c r="J11" s="15">
        <f>'50-Plus'!J11</f>
        <v>-13</v>
      </c>
      <c r="K11" s="21"/>
      <c r="L11" s="5">
        <f t="shared" si="0"/>
        <v>0</v>
      </c>
    </row>
    <row r="12" spans="1:12" ht="21" customHeight="1">
      <c r="A12" s="32">
        <v>8</v>
      </c>
      <c r="B12" s="24" t="str">
        <f>'50-Plus'!B12</f>
        <v>Jacob Heidemans</v>
      </c>
      <c r="C12" s="15">
        <f>'50-Plus'!C12</f>
        <v>140</v>
      </c>
      <c r="D12" s="15">
        <f>'50-Plus'!D12</f>
        <v>560</v>
      </c>
      <c r="E12" s="15">
        <f>'50-Plus'!E12</f>
        <v>126</v>
      </c>
      <c r="F12" s="15">
        <f>'50-Plus'!F12</f>
        <v>124</v>
      </c>
      <c r="G12" s="15">
        <f>'50-Plus'!G12</f>
        <v>147</v>
      </c>
      <c r="H12" s="15">
        <f>'50-Plus'!H12</f>
        <v>144</v>
      </c>
      <c r="I12" s="15">
        <f>'50-Plus'!I12</f>
        <v>541</v>
      </c>
      <c r="J12" s="15">
        <f>'50-Plus'!J12</f>
        <v>-19</v>
      </c>
      <c r="K12" s="21"/>
      <c r="L12" s="5">
        <f t="shared" si="0"/>
        <v>7</v>
      </c>
    </row>
    <row r="13" spans="1:12" ht="21" customHeight="1">
      <c r="A13" s="33">
        <v>9</v>
      </c>
      <c r="B13" s="24" t="str">
        <f>'50-Plus'!B13</f>
        <v>Gerd-Jan Visser</v>
      </c>
      <c r="C13" s="15">
        <f>'50-Plus'!C13</f>
        <v>190</v>
      </c>
      <c r="D13" s="15">
        <f>'50-Plus'!D13</f>
        <v>760</v>
      </c>
      <c r="E13" s="15">
        <f>'50-Plus'!E13</f>
        <v>179</v>
      </c>
      <c r="F13" s="15">
        <f>'50-Plus'!F13</f>
        <v>164</v>
      </c>
      <c r="G13" s="15">
        <f>'50-Plus'!G13</f>
        <v>186</v>
      </c>
      <c r="H13" s="15">
        <f>'50-Plus'!H13</f>
        <v>210</v>
      </c>
      <c r="I13" s="15">
        <f>'50-Plus'!I13</f>
        <v>739</v>
      </c>
      <c r="J13" s="15">
        <f>'50-Plus'!J13</f>
        <v>-21</v>
      </c>
      <c r="K13" s="21"/>
      <c r="L13" s="5">
        <f t="shared" si="0"/>
        <v>20</v>
      </c>
    </row>
    <row r="14" spans="1:12" ht="21" customHeight="1">
      <c r="A14" s="32">
        <v>10</v>
      </c>
      <c r="B14" s="24" t="str">
        <f>'50-Plus'!B14</f>
        <v>René Koetsenruyter</v>
      </c>
      <c r="C14" s="15">
        <f>'50-Plus'!C14</f>
        <v>162</v>
      </c>
      <c r="D14" s="15">
        <f>'50-Plus'!D14</f>
        <v>648</v>
      </c>
      <c r="E14" s="15">
        <f>'50-Plus'!E14</f>
        <v>182</v>
      </c>
      <c r="F14" s="15">
        <f>'50-Plus'!F14</f>
        <v>158</v>
      </c>
      <c r="G14" s="15">
        <f>'50-Plus'!G14</f>
        <v>134</v>
      </c>
      <c r="H14" s="15">
        <f>'50-Plus'!H14</f>
        <v>136</v>
      </c>
      <c r="I14" s="15">
        <f>'50-Plus'!I14</f>
        <v>610</v>
      </c>
      <c r="J14" s="15">
        <f>'50-Plus'!J14</f>
        <v>-38</v>
      </c>
      <c r="K14" s="21"/>
      <c r="L14" s="5">
        <f t="shared" si="0"/>
        <v>20</v>
      </c>
    </row>
    <row r="15" spans="1:12" ht="21" customHeight="1">
      <c r="A15" s="32">
        <v>11</v>
      </c>
      <c r="B15" s="24" t="str">
        <f>'50-Plus'!B15</f>
        <v>Evert Ziel</v>
      </c>
      <c r="C15" s="15">
        <f>'50-Plus'!C15</f>
        <v>149</v>
      </c>
      <c r="D15" s="15">
        <f>'50-Plus'!D15</f>
        <v>596</v>
      </c>
      <c r="E15" s="15">
        <f>'50-Plus'!E15</f>
        <v>134</v>
      </c>
      <c r="F15" s="15">
        <f>'50-Plus'!F15</f>
        <v>149</v>
      </c>
      <c r="G15" s="15">
        <f>'50-Plus'!G15</f>
        <v>122</v>
      </c>
      <c r="H15" s="15">
        <f>'50-Plus'!H15</f>
        <v>132</v>
      </c>
      <c r="I15" s="15">
        <f>'50-Plus'!I15</f>
        <v>537</v>
      </c>
      <c r="J15" s="15">
        <f>'50-Plus'!J15</f>
        <v>-59</v>
      </c>
      <c r="K15" s="21"/>
      <c r="L15" s="5">
        <f t="shared" si="0"/>
        <v>0</v>
      </c>
    </row>
    <row r="16" spans="1:12" ht="21" customHeight="1">
      <c r="A16" s="33">
        <v>12</v>
      </c>
      <c r="B16" s="24" t="str">
        <f>'50-Plus'!B16</f>
        <v>René de Rond</v>
      </c>
      <c r="C16" s="15">
        <f>'50-Plus'!C16</f>
        <v>163</v>
      </c>
      <c r="D16" s="15">
        <f>'50-Plus'!D16</f>
        <v>652</v>
      </c>
      <c r="E16" s="15">
        <f>'50-Plus'!E16</f>
        <v>149</v>
      </c>
      <c r="F16" s="15">
        <f>'50-Plus'!F16</f>
        <v>139</v>
      </c>
      <c r="G16" s="15">
        <f>'50-Plus'!G16</f>
        <v>129</v>
      </c>
      <c r="H16" s="15">
        <f>'50-Plus'!H16</f>
        <v>164</v>
      </c>
      <c r="I16" s="15">
        <f>'50-Plus'!I16</f>
        <v>581</v>
      </c>
      <c r="J16" s="15">
        <f>'50-Plus'!J16</f>
        <v>-71</v>
      </c>
      <c r="K16" s="7"/>
      <c r="L16" s="5">
        <f t="shared" si="0"/>
        <v>1</v>
      </c>
    </row>
    <row r="17" spans="1:12" ht="21" customHeight="1">
      <c r="A17" s="32">
        <v>13</v>
      </c>
      <c r="B17" s="24" t="str">
        <f>'50-Plus'!B17</f>
        <v>Frans Janssen</v>
      </c>
      <c r="C17" s="15">
        <f>'50-Plus'!C17</f>
        <v>180</v>
      </c>
      <c r="D17" s="15">
        <f>'50-Plus'!D17</f>
        <v>720</v>
      </c>
      <c r="E17" s="15">
        <f>'50-Plus'!E17</f>
        <v>122</v>
      </c>
      <c r="F17" s="15">
        <f>'50-Plus'!F17</f>
        <v>171</v>
      </c>
      <c r="G17" s="15">
        <f>'50-Plus'!G17</f>
        <v>156</v>
      </c>
      <c r="H17" s="15">
        <f>'50-Plus'!H17</f>
        <v>193</v>
      </c>
      <c r="I17" s="15">
        <f>'50-Plus'!I17</f>
        <v>642</v>
      </c>
      <c r="J17" s="15">
        <f>'50-Plus'!J17</f>
        <v>-78</v>
      </c>
      <c r="K17" s="21"/>
      <c r="L17" s="5">
        <f t="shared" si="0"/>
        <v>13</v>
      </c>
    </row>
    <row r="18" spans="1:12" ht="21" customHeight="1">
      <c r="A18" s="32">
        <v>14</v>
      </c>
      <c r="B18" s="24">
        <f>'50-Plus'!B18</f>
        <v>0</v>
      </c>
      <c r="C18" s="15">
        <f>'50-Plus'!C18</f>
        <v>0</v>
      </c>
      <c r="D18" s="15">
        <f>'50-Plus'!D18</f>
        <v>0</v>
      </c>
      <c r="E18" s="15">
        <f>'50-Plus'!E18</f>
        <v>0</v>
      </c>
      <c r="F18" s="15">
        <f>'50-Plus'!F18</f>
        <v>0</v>
      </c>
      <c r="G18" s="15">
        <f>'50-Plus'!G18</f>
        <v>0</v>
      </c>
      <c r="H18" s="15">
        <f>'50-Plus'!H18</f>
        <v>0</v>
      </c>
      <c r="I18" s="15">
        <f>'50-Plus'!I18</f>
        <v>0</v>
      </c>
      <c r="J18" s="15">
        <f>'50-Plus'!J18</f>
        <v>0</v>
      </c>
      <c r="K18" s="21"/>
      <c r="L18" s="5">
        <f t="shared" si="0"/>
        <v>0</v>
      </c>
    </row>
    <row r="19" spans="1:12" ht="21" customHeight="1">
      <c r="A19" s="33">
        <v>15</v>
      </c>
      <c r="B19" s="24">
        <f>'50-Plus'!B19</f>
        <v>0</v>
      </c>
      <c r="C19" s="15">
        <f>'50-Plus'!C19</f>
        <v>0</v>
      </c>
      <c r="D19" s="15">
        <f>'50-Plus'!D19</f>
        <v>0</v>
      </c>
      <c r="E19" s="15">
        <f>'50-Plus'!E19</f>
        <v>0</v>
      </c>
      <c r="F19" s="15">
        <f>'50-Plus'!F19</f>
        <v>0</v>
      </c>
      <c r="G19" s="15">
        <f>'50-Plus'!G19</f>
        <v>0</v>
      </c>
      <c r="H19" s="15">
        <f>'50-Plus'!H19</f>
        <v>0</v>
      </c>
      <c r="I19" s="15">
        <f>'50-Plus'!I19</f>
        <v>0</v>
      </c>
      <c r="J19" s="15">
        <f>'50-Plus'!J19</f>
        <v>0</v>
      </c>
      <c r="L19" s="5">
        <f t="shared" si="0"/>
        <v>0</v>
      </c>
    </row>
    <row r="20" spans="1:12" ht="21" customHeight="1">
      <c r="A20" s="32">
        <v>16</v>
      </c>
      <c r="B20" s="24">
        <f>'50-Plus'!B20</f>
        <v>0</v>
      </c>
      <c r="C20" s="15">
        <f>'50-Plus'!C20</f>
        <v>0</v>
      </c>
      <c r="D20" s="15">
        <f>'50-Plus'!D20</f>
        <v>0</v>
      </c>
      <c r="E20" s="15">
        <f>'50-Plus'!E20</f>
        <v>0</v>
      </c>
      <c r="F20" s="15">
        <f>'50-Plus'!F20</f>
        <v>0</v>
      </c>
      <c r="G20" s="15">
        <f>'50-Plus'!G20</f>
        <v>0</v>
      </c>
      <c r="H20" s="15">
        <f>'50-Plus'!H20</f>
        <v>0</v>
      </c>
      <c r="I20" s="15">
        <f>'50-Plus'!I20</f>
        <v>0</v>
      </c>
      <c r="J20" s="15">
        <f>'50-Plus'!J20</f>
        <v>0</v>
      </c>
      <c r="K20" s="21"/>
      <c r="L20" s="5">
        <f t="shared" si="0"/>
        <v>0</v>
      </c>
    </row>
    <row r="21" spans="1:12" ht="21" customHeight="1">
      <c r="A21" s="32">
        <v>17</v>
      </c>
      <c r="B21" s="24">
        <f>'50-Plus'!B21</f>
        <v>0</v>
      </c>
      <c r="C21" s="15">
        <f>'50-Plus'!C21</f>
        <v>0</v>
      </c>
      <c r="D21" s="15">
        <f>'50-Plus'!D21</f>
        <v>0</v>
      </c>
      <c r="E21" s="15">
        <f>'50-Plus'!E21</f>
        <v>0</v>
      </c>
      <c r="F21" s="15">
        <f>'50-Plus'!F21</f>
        <v>0</v>
      </c>
      <c r="G21" s="15">
        <f>'50-Plus'!G21</f>
        <v>0</v>
      </c>
      <c r="H21" s="15">
        <f>'50-Plus'!H21</f>
        <v>0</v>
      </c>
      <c r="I21" s="15">
        <f>'50-Plus'!I21</f>
        <v>0</v>
      </c>
      <c r="J21" s="15">
        <f>'50-Plus'!J21</f>
        <v>0</v>
      </c>
      <c r="K21" s="21"/>
      <c r="L21" s="5">
        <f t="shared" si="0"/>
        <v>0</v>
      </c>
    </row>
    <row r="22" spans="1:11" ht="14.25" customHeight="1">
      <c r="A22" s="7"/>
      <c r="B22" s="8"/>
      <c r="C22" s="7"/>
      <c r="D22" s="35"/>
      <c r="E22" s="7"/>
      <c r="F22" s="7"/>
      <c r="G22" s="7"/>
      <c r="H22" s="7"/>
      <c r="I22" s="25"/>
      <c r="J22" s="26"/>
      <c r="K22" s="21"/>
    </row>
    <row r="23" spans="1:11" s="6" customFormat="1" ht="14.25" customHeight="1">
      <c r="A23" s="7"/>
      <c r="B23" s="8"/>
      <c r="C23" s="7"/>
      <c r="D23" s="36"/>
      <c r="E23" s="7"/>
      <c r="F23" s="7"/>
      <c r="G23" s="7"/>
      <c r="H23" s="7"/>
      <c r="I23" s="7"/>
      <c r="J23" s="7"/>
      <c r="K23" s="7"/>
    </row>
    <row r="24" spans="1:4" ht="15">
      <c r="A24" s="4" t="s">
        <v>13</v>
      </c>
      <c r="D24" s="37"/>
    </row>
    <row r="25" ht="14.25">
      <c r="D25" s="37"/>
    </row>
    <row r="26" spans="1:11" ht="33" customHeight="1">
      <c r="A26" s="17"/>
      <c r="B26" s="31" t="s">
        <v>1</v>
      </c>
      <c r="C26" s="17" t="s">
        <v>7</v>
      </c>
      <c r="D26" s="38"/>
      <c r="E26" s="17" t="s">
        <v>2</v>
      </c>
      <c r="F26" s="17" t="s">
        <v>3</v>
      </c>
      <c r="G26" s="17" t="s">
        <v>4</v>
      </c>
      <c r="H26" s="17" t="s">
        <v>5</v>
      </c>
      <c r="I26" s="17" t="s">
        <v>6</v>
      </c>
      <c r="J26" s="18" t="s">
        <v>8</v>
      </c>
      <c r="K26" s="7"/>
    </row>
    <row r="27" spans="1:12" ht="21" customHeight="1">
      <c r="A27" s="15">
        <v>1</v>
      </c>
      <c r="B27" s="24" t="str">
        <f>'50-Plus'!B26</f>
        <v>Letty Kroeze</v>
      </c>
      <c r="C27" s="15">
        <f>'50-Plus'!C26</f>
        <v>152</v>
      </c>
      <c r="D27" s="15">
        <f>'50-Plus'!D26</f>
        <v>608</v>
      </c>
      <c r="E27" s="15">
        <f>'50-Plus'!E26</f>
        <v>170</v>
      </c>
      <c r="F27" s="15">
        <f>'50-Plus'!F26</f>
        <v>181</v>
      </c>
      <c r="G27" s="15">
        <f>'50-Plus'!G26</f>
        <v>117</v>
      </c>
      <c r="H27" s="15">
        <f>'50-Plus'!H26</f>
        <v>189</v>
      </c>
      <c r="I27" s="15">
        <f>'50-Plus'!I26</f>
        <v>657</v>
      </c>
      <c r="J27" s="15">
        <f>'50-Plus'!J26</f>
        <v>49</v>
      </c>
      <c r="K27" s="21"/>
      <c r="L27" s="5">
        <f aca="true" t="shared" si="1" ref="L27:L42">IF(E27&gt;0,MAX(E27:H27)-C27,0)</f>
        <v>37</v>
      </c>
    </row>
    <row r="28" spans="1:12" ht="21" customHeight="1">
      <c r="A28" s="15">
        <v>2</v>
      </c>
      <c r="B28" s="24" t="str">
        <f>'50-Plus'!B27</f>
        <v>Elly Sas</v>
      </c>
      <c r="C28" s="15">
        <f>'50-Plus'!C27</f>
        <v>138</v>
      </c>
      <c r="D28" s="15">
        <f>'50-Plus'!D27</f>
        <v>552</v>
      </c>
      <c r="E28" s="15">
        <f>'50-Plus'!E27</f>
        <v>155</v>
      </c>
      <c r="F28" s="15">
        <f>'50-Plus'!F27</f>
        <v>170</v>
      </c>
      <c r="G28" s="15">
        <f>'50-Plus'!G27</f>
        <v>134</v>
      </c>
      <c r="H28" s="15">
        <f>'50-Plus'!H27</f>
        <v>142</v>
      </c>
      <c r="I28" s="15">
        <f>'50-Plus'!I27</f>
        <v>601</v>
      </c>
      <c r="J28" s="15">
        <f>'50-Plus'!J27</f>
        <v>49</v>
      </c>
      <c r="K28" s="21"/>
      <c r="L28" s="5">
        <f t="shared" si="1"/>
        <v>32</v>
      </c>
    </row>
    <row r="29" spans="1:12" ht="21" customHeight="1">
      <c r="A29" s="15">
        <v>3</v>
      </c>
      <c r="B29" s="24" t="str">
        <f>'50-Plus'!B28</f>
        <v>Allie van Breugel</v>
      </c>
      <c r="C29" s="15">
        <f>'50-Plus'!C28</f>
        <v>145</v>
      </c>
      <c r="D29" s="15">
        <f>'50-Plus'!D28</f>
        <v>580</v>
      </c>
      <c r="E29" s="15">
        <f>'50-Plus'!E28</f>
        <v>162</v>
      </c>
      <c r="F29" s="15">
        <f>'50-Plus'!F28</f>
        <v>112</v>
      </c>
      <c r="G29" s="15">
        <f>'50-Plus'!G28</f>
        <v>132</v>
      </c>
      <c r="H29" s="15">
        <f>'50-Plus'!H28</f>
        <v>185</v>
      </c>
      <c r="I29" s="15">
        <f>'50-Plus'!I28</f>
        <v>591</v>
      </c>
      <c r="J29" s="15">
        <f>'50-Plus'!J28</f>
        <v>11</v>
      </c>
      <c r="K29" s="21"/>
      <c r="L29" s="5">
        <f t="shared" si="1"/>
        <v>40</v>
      </c>
    </row>
    <row r="30" spans="1:12" ht="21" customHeight="1">
      <c r="A30" s="15">
        <v>4</v>
      </c>
      <c r="B30" s="24" t="str">
        <f>'50-Plus'!B29</f>
        <v>Marijke Willems</v>
      </c>
      <c r="C30" s="15">
        <f>'50-Plus'!C29</f>
        <v>159</v>
      </c>
      <c r="D30" s="15">
        <f>'50-Plus'!D29</f>
        <v>636</v>
      </c>
      <c r="E30" s="15">
        <f>'50-Plus'!E29</f>
        <v>134</v>
      </c>
      <c r="F30" s="15">
        <f>'50-Plus'!F29</f>
        <v>162</v>
      </c>
      <c r="G30" s="15">
        <f>'50-Plus'!G29</f>
        <v>154</v>
      </c>
      <c r="H30" s="15">
        <f>'50-Plus'!H29</f>
        <v>176</v>
      </c>
      <c r="I30" s="15">
        <f>'50-Plus'!I29</f>
        <v>626</v>
      </c>
      <c r="J30" s="15">
        <f>'50-Plus'!J29</f>
        <v>-10</v>
      </c>
      <c r="K30" s="21"/>
      <c r="L30" s="5">
        <f t="shared" si="1"/>
        <v>17</v>
      </c>
    </row>
    <row r="31" spans="1:12" ht="21" customHeight="1">
      <c r="A31" s="15">
        <v>5</v>
      </c>
      <c r="B31" s="24" t="str">
        <f>'50-Plus'!B30</f>
        <v>Marjo Hakvoort</v>
      </c>
      <c r="C31" s="15">
        <f>'50-Plus'!C30</f>
        <v>122</v>
      </c>
      <c r="D31" s="15">
        <f>'50-Plus'!D30</f>
        <v>488</v>
      </c>
      <c r="E31" s="15">
        <f>'50-Plus'!E30</f>
        <v>118</v>
      </c>
      <c r="F31" s="15">
        <f>'50-Plus'!F30</f>
        <v>121</v>
      </c>
      <c r="G31" s="15">
        <f>'50-Plus'!G30</f>
        <v>110</v>
      </c>
      <c r="H31" s="15">
        <f>'50-Plus'!H30</f>
        <v>122</v>
      </c>
      <c r="I31" s="15">
        <f>'50-Plus'!I30</f>
        <v>471</v>
      </c>
      <c r="J31" s="15">
        <f>'50-Plus'!J30</f>
        <v>-17</v>
      </c>
      <c r="K31" s="21"/>
      <c r="L31" s="5">
        <f t="shared" si="1"/>
        <v>0</v>
      </c>
    </row>
    <row r="32" spans="1:12" ht="21" customHeight="1">
      <c r="A32" s="15">
        <v>6</v>
      </c>
      <c r="B32" s="24" t="str">
        <f>'50-Plus'!B31</f>
        <v>Janneke de Bruijn</v>
      </c>
      <c r="C32" s="15">
        <f>'50-Plus'!C31</f>
        <v>135</v>
      </c>
      <c r="D32" s="15">
        <f>'50-Plus'!D31</f>
        <v>540</v>
      </c>
      <c r="E32" s="15">
        <f>'50-Plus'!E31</f>
        <v>89</v>
      </c>
      <c r="F32" s="15">
        <f>'50-Plus'!F31</f>
        <v>163</v>
      </c>
      <c r="G32" s="15">
        <f>'50-Plus'!G31</f>
        <v>133</v>
      </c>
      <c r="H32" s="15">
        <f>'50-Plus'!H31</f>
        <v>136</v>
      </c>
      <c r="I32" s="15">
        <f>'50-Plus'!I31</f>
        <v>521</v>
      </c>
      <c r="J32" s="15">
        <f>'50-Plus'!J31</f>
        <v>-19</v>
      </c>
      <c r="K32" s="21"/>
      <c r="L32" s="5">
        <f t="shared" si="1"/>
        <v>28</v>
      </c>
    </row>
    <row r="33" spans="1:12" ht="21" customHeight="1">
      <c r="A33" s="15">
        <v>7</v>
      </c>
      <c r="B33" s="24">
        <f>'50-Plus'!B32</f>
        <v>0</v>
      </c>
      <c r="C33" s="15">
        <f>'50-Plus'!C32</f>
        <v>0</v>
      </c>
      <c r="D33" s="15">
        <f>'50-Plus'!D32</f>
        <v>0</v>
      </c>
      <c r="E33" s="15">
        <f>'50-Plus'!E32</f>
        <v>0</v>
      </c>
      <c r="F33" s="15">
        <f>'50-Plus'!F32</f>
        <v>0</v>
      </c>
      <c r="G33" s="15">
        <f>'50-Plus'!G32</f>
        <v>0</v>
      </c>
      <c r="H33" s="15">
        <f>'50-Plus'!H32</f>
        <v>0</v>
      </c>
      <c r="I33" s="15">
        <f>'50-Plus'!I32</f>
        <v>0</v>
      </c>
      <c r="J33" s="15">
        <f>'50-Plus'!J32</f>
        <v>0</v>
      </c>
      <c r="K33" s="21"/>
      <c r="L33" s="5">
        <f t="shared" si="1"/>
        <v>0</v>
      </c>
    </row>
    <row r="34" spans="1:12" ht="21" customHeight="1">
      <c r="A34" s="15">
        <v>8</v>
      </c>
      <c r="B34" s="24">
        <f>'50-Plus'!B33</f>
        <v>0</v>
      </c>
      <c r="C34" s="15">
        <f>'50-Plus'!C33</f>
        <v>0</v>
      </c>
      <c r="D34" s="15">
        <f>'50-Plus'!D33</f>
        <v>0</v>
      </c>
      <c r="E34" s="15">
        <f>'50-Plus'!E33</f>
        <v>0</v>
      </c>
      <c r="F34" s="15">
        <f>'50-Plus'!F33</f>
        <v>0</v>
      </c>
      <c r="G34" s="15">
        <f>'50-Plus'!G33</f>
        <v>0</v>
      </c>
      <c r="H34" s="15">
        <f>'50-Plus'!H33</f>
        <v>0</v>
      </c>
      <c r="I34" s="15">
        <f>'50-Plus'!I33</f>
        <v>0</v>
      </c>
      <c r="J34" s="15">
        <f>'50-Plus'!J33</f>
        <v>0</v>
      </c>
      <c r="K34" s="21"/>
      <c r="L34" s="5">
        <f t="shared" si="1"/>
        <v>0</v>
      </c>
    </row>
    <row r="35" spans="1:12" ht="21" customHeight="1">
      <c r="A35" s="15">
        <v>9</v>
      </c>
      <c r="B35" s="24">
        <f>'50-Plus'!B34</f>
        <v>0</v>
      </c>
      <c r="C35" s="15">
        <f>'50-Plus'!C34</f>
        <v>0</v>
      </c>
      <c r="D35" s="15">
        <f>'50-Plus'!D34</f>
        <v>0</v>
      </c>
      <c r="E35" s="15">
        <f>'50-Plus'!E34</f>
        <v>0</v>
      </c>
      <c r="F35" s="15">
        <f>'50-Plus'!F34</f>
        <v>0</v>
      </c>
      <c r="G35" s="15">
        <f>'50-Plus'!G34</f>
        <v>0</v>
      </c>
      <c r="H35" s="15">
        <f>'50-Plus'!H34</f>
        <v>0</v>
      </c>
      <c r="I35" s="15">
        <f>'50-Plus'!I34</f>
        <v>0</v>
      </c>
      <c r="J35" s="15">
        <f>'50-Plus'!J34</f>
        <v>0</v>
      </c>
      <c r="K35" s="21"/>
      <c r="L35" s="5">
        <f t="shared" si="1"/>
        <v>0</v>
      </c>
    </row>
    <row r="36" spans="1:12" ht="21" customHeight="1">
      <c r="A36" s="15">
        <v>10</v>
      </c>
      <c r="B36" s="24">
        <f>'50-Plus'!B35</f>
        <v>0</v>
      </c>
      <c r="C36" s="15">
        <f>'50-Plus'!C35</f>
        <v>0</v>
      </c>
      <c r="D36" s="15">
        <f>'50-Plus'!D35</f>
        <v>0</v>
      </c>
      <c r="E36" s="15">
        <f>'50-Plus'!E35</f>
        <v>0</v>
      </c>
      <c r="F36" s="15">
        <f>'50-Plus'!F35</f>
        <v>0</v>
      </c>
      <c r="G36" s="15">
        <f>'50-Plus'!G35</f>
        <v>0</v>
      </c>
      <c r="H36" s="15">
        <f>'50-Plus'!H35</f>
        <v>0</v>
      </c>
      <c r="I36" s="15">
        <f>'50-Plus'!I35</f>
        <v>0</v>
      </c>
      <c r="J36" s="15">
        <f>'50-Plus'!J35</f>
        <v>0</v>
      </c>
      <c r="K36" s="7"/>
      <c r="L36" s="5">
        <f t="shared" si="1"/>
        <v>0</v>
      </c>
    </row>
    <row r="37" spans="1:12" ht="21" customHeight="1">
      <c r="A37" s="15">
        <v>11</v>
      </c>
      <c r="B37" s="24">
        <f>'50-Plus'!B36</f>
        <v>0</v>
      </c>
      <c r="C37" s="15">
        <f>'50-Plus'!C36</f>
        <v>0</v>
      </c>
      <c r="D37" s="15">
        <f>'50-Plus'!D36</f>
        <v>0</v>
      </c>
      <c r="E37" s="15">
        <f>'50-Plus'!E36</f>
        <v>0</v>
      </c>
      <c r="F37" s="15">
        <f>'50-Plus'!F36</f>
        <v>0</v>
      </c>
      <c r="G37" s="15">
        <f>'50-Plus'!G36</f>
        <v>0</v>
      </c>
      <c r="H37" s="15">
        <f>'50-Plus'!H36</f>
        <v>0</v>
      </c>
      <c r="I37" s="15">
        <f>'50-Plus'!I36</f>
        <v>0</v>
      </c>
      <c r="J37" s="15">
        <f>'50-Plus'!J36</f>
        <v>0</v>
      </c>
      <c r="K37" s="21"/>
      <c r="L37" s="5">
        <f t="shared" si="1"/>
        <v>0</v>
      </c>
    </row>
    <row r="38" spans="1:12" ht="21" customHeight="1">
      <c r="A38" s="15">
        <v>12</v>
      </c>
      <c r="B38" s="24">
        <f>'50-Plus'!B37</f>
        <v>0</v>
      </c>
      <c r="C38" s="15">
        <f>'50-Plus'!C37</f>
        <v>0</v>
      </c>
      <c r="D38" s="15">
        <f>'50-Plus'!D37</f>
        <v>0</v>
      </c>
      <c r="E38" s="15">
        <f>'50-Plus'!E37</f>
        <v>0</v>
      </c>
      <c r="F38" s="15">
        <f>'50-Plus'!F37</f>
        <v>0</v>
      </c>
      <c r="G38" s="15">
        <f>'50-Plus'!G37</f>
        <v>0</v>
      </c>
      <c r="H38" s="15">
        <f>'50-Plus'!H37</f>
        <v>0</v>
      </c>
      <c r="I38" s="15">
        <f>'50-Plus'!I37</f>
        <v>0</v>
      </c>
      <c r="J38" s="15">
        <f>'50-Plus'!J37</f>
        <v>0</v>
      </c>
      <c r="K38" s="21"/>
      <c r="L38" s="5">
        <f t="shared" si="1"/>
        <v>0</v>
      </c>
    </row>
    <row r="39" spans="1:12" ht="21" customHeight="1">
      <c r="A39" s="15">
        <v>13</v>
      </c>
      <c r="B39" s="24">
        <f>'50-Plus'!B38</f>
        <v>0</v>
      </c>
      <c r="C39" s="15">
        <f>'50-Plus'!C38</f>
        <v>0</v>
      </c>
      <c r="D39" s="15">
        <f>'50-Plus'!D38</f>
        <v>0</v>
      </c>
      <c r="E39" s="15">
        <f>'50-Plus'!E38</f>
        <v>0</v>
      </c>
      <c r="F39" s="15">
        <f>'50-Plus'!F38</f>
        <v>0</v>
      </c>
      <c r="G39" s="15">
        <f>'50-Plus'!G38</f>
        <v>0</v>
      </c>
      <c r="H39" s="15">
        <f>'50-Plus'!H38</f>
        <v>0</v>
      </c>
      <c r="I39" s="15">
        <f>'50-Plus'!I38</f>
        <v>0</v>
      </c>
      <c r="J39" s="15">
        <f>'50-Plus'!J38</f>
        <v>0</v>
      </c>
      <c r="K39" s="21"/>
      <c r="L39" s="5">
        <f t="shared" si="1"/>
        <v>0</v>
      </c>
    </row>
    <row r="40" spans="1:12" ht="21" customHeight="1">
      <c r="A40" s="15">
        <v>14</v>
      </c>
      <c r="B40" s="24">
        <f>'50-Plus'!B39</f>
        <v>0</v>
      </c>
      <c r="C40" s="15">
        <f>'50-Plus'!C39</f>
        <v>0</v>
      </c>
      <c r="D40" s="15">
        <f>'50-Plus'!D39</f>
        <v>0</v>
      </c>
      <c r="E40" s="15">
        <f>'50-Plus'!E39</f>
        <v>0</v>
      </c>
      <c r="F40" s="15">
        <f>'50-Plus'!F39</f>
        <v>0</v>
      </c>
      <c r="G40" s="15">
        <f>'50-Plus'!G39</f>
        <v>0</v>
      </c>
      <c r="H40" s="15">
        <f>'50-Plus'!H39</f>
        <v>0</v>
      </c>
      <c r="I40" s="15">
        <f>'50-Plus'!I39</f>
        <v>0</v>
      </c>
      <c r="J40" s="15">
        <f>'50-Plus'!J39</f>
        <v>0</v>
      </c>
      <c r="K40" s="21"/>
      <c r="L40" s="5">
        <f t="shared" si="1"/>
        <v>0</v>
      </c>
    </row>
    <row r="41" spans="1:12" ht="21" customHeight="1">
      <c r="A41" s="15">
        <v>15</v>
      </c>
      <c r="B41" s="24">
        <f>'50-Plus'!B40</f>
        <v>0</v>
      </c>
      <c r="C41" s="15">
        <f>'50-Plus'!C40</f>
        <v>0</v>
      </c>
      <c r="D41" s="15">
        <f>'50-Plus'!D40</f>
        <v>0</v>
      </c>
      <c r="E41" s="15">
        <f>'50-Plus'!E40</f>
        <v>0</v>
      </c>
      <c r="F41" s="15">
        <f>'50-Plus'!F40</f>
        <v>0</v>
      </c>
      <c r="G41" s="15">
        <f>'50-Plus'!G40</f>
        <v>0</v>
      </c>
      <c r="H41" s="15">
        <f>'50-Plus'!H40</f>
        <v>0</v>
      </c>
      <c r="I41" s="15">
        <f>'50-Plus'!I40</f>
        <v>0</v>
      </c>
      <c r="J41" s="15">
        <f>'50-Plus'!J40</f>
        <v>0</v>
      </c>
      <c r="K41" s="21"/>
      <c r="L41" s="5">
        <f t="shared" si="1"/>
        <v>0</v>
      </c>
    </row>
    <row r="42" spans="1:12" ht="21" customHeight="1">
      <c r="A42" s="15">
        <v>16</v>
      </c>
      <c r="B42" s="24">
        <f>'50-Plus'!B41</f>
        <v>0</v>
      </c>
      <c r="C42" s="15">
        <f>'50-Plus'!C41</f>
        <v>0</v>
      </c>
      <c r="D42" s="15">
        <f>'50-Plus'!D41</f>
        <v>0</v>
      </c>
      <c r="E42" s="15">
        <f>'50-Plus'!E41</f>
        <v>0</v>
      </c>
      <c r="F42" s="15">
        <f>'50-Plus'!F41</f>
        <v>0</v>
      </c>
      <c r="G42" s="15">
        <f>'50-Plus'!G41</f>
        <v>0</v>
      </c>
      <c r="H42" s="15">
        <f>'50-Plus'!H41</f>
        <v>0</v>
      </c>
      <c r="I42" s="15">
        <f>'50-Plus'!I41</f>
        <v>0</v>
      </c>
      <c r="J42" s="15">
        <f>'50-Plus'!J41</f>
        <v>0</v>
      </c>
      <c r="K42" s="21"/>
      <c r="L42" s="5">
        <f t="shared" si="1"/>
        <v>0</v>
      </c>
    </row>
    <row r="43" spans="1:11" ht="14.25" customHeight="1">
      <c r="A43" s="7"/>
      <c r="B43" s="8"/>
      <c r="C43" s="7"/>
      <c r="D43" s="25"/>
      <c r="E43" s="7"/>
      <c r="F43" s="7"/>
      <c r="G43" s="7"/>
      <c r="H43" s="7"/>
      <c r="I43" s="25"/>
      <c r="J43" s="26"/>
      <c r="K43" s="21"/>
    </row>
    <row r="44" spans="1:11" s="6" customFormat="1" ht="14.25" customHeight="1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 ht="14.25" customHeight="1">
      <c r="A45" s="9"/>
      <c r="B45" s="8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 ht="14.25" customHeight="1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 ht="14.25" customHeight="1">
      <c r="A47" s="9"/>
      <c r="B47" s="8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 ht="14.25" customHeight="1">
      <c r="A48" s="9"/>
      <c r="B48" s="10"/>
      <c r="I48" s="11"/>
      <c r="J48" s="11"/>
      <c r="K48" s="7"/>
    </row>
    <row r="49" spans="1:11" s="6" customFormat="1" ht="14.25" customHeight="1">
      <c r="A49" s="9"/>
      <c r="B49" s="10"/>
      <c r="I49" s="11"/>
      <c r="J49" s="11"/>
      <c r="K49" s="7"/>
    </row>
    <row r="50" spans="1:11" s="6" customFormat="1" ht="14.25" customHeight="1">
      <c r="A50" s="9"/>
      <c r="B50" s="10"/>
      <c r="I50" s="11"/>
      <c r="J50" s="11"/>
      <c r="K50" s="7"/>
    </row>
    <row r="51" spans="1:11" ht="14.25">
      <c r="A51" s="9"/>
      <c r="B51" s="10"/>
      <c r="C51" s="12"/>
      <c r="D51" s="12"/>
      <c r="E51" s="12"/>
      <c r="F51" s="12"/>
      <c r="G51" s="12"/>
      <c r="H51" s="12"/>
      <c r="I51" s="11"/>
      <c r="J51" s="11"/>
      <c r="K51" s="7"/>
    </row>
    <row r="52" spans="1:11" ht="14.25">
      <c r="A52" s="9"/>
      <c r="B52" s="10"/>
      <c r="C52" s="12"/>
      <c r="D52" s="12"/>
      <c r="E52" s="12"/>
      <c r="F52" s="12"/>
      <c r="G52" s="12"/>
      <c r="H52" s="12"/>
      <c r="I52" s="11"/>
      <c r="J52" s="11"/>
      <c r="K52" s="7"/>
    </row>
    <row r="53" spans="1:11" ht="14.25">
      <c r="A53" s="9"/>
      <c r="B53" s="10"/>
      <c r="C53" s="12"/>
      <c r="D53" s="12"/>
      <c r="E53" s="12"/>
      <c r="F53" s="12"/>
      <c r="G53" s="12"/>
      <c r="H53" s="12"/>
      <c r="I53" s="11"/>
      <c r="J53" s="11"/>
      <c r="K53" s="7"/>
    </row>
    <row r="54" spans="1:11" ht="14.25">
      <c r="A54" s="9"/>
      <c r="B54" s="10"/>
      <c r="C54" s="12"/>
      <c r="D54" s="12"/>
      <c r="E54" s="12"/>
      <c r="F54" s="12"/>
      <c r="G54" s="12"/>
      <c r="H54" s="12"/>
      <c r="I54" s="11"/>
      <c r="J54" s="11"/>
      <c r="K54" s="7"/>
    </row>
    <row r="55" spans="1:11" ht="14.25">
      <c r="A55" s="9"/>
      <c r="B55" s="10"/>
      <c r="C55" s="12"/>
      <c r="D55" s="12"/>
      <c r="E55" s="12"/>
      <c r="F55" s="12"/>
      <c r="G55" s="12"/>
      <c r="H55" s="12"/>
      <c r="I55" s="11"/>
      <c r="J55" s="11"/>
      <c r="K55" s="7"/>
    </row>
    <row r="56" spans="1:11" ht="14.25">
      <c r="A56" s="9"/>
      <c r="B56" s="10"/>
      <c r="C56" s="12"/>
      <c r="D56" s="12"/>
      <c r="E56" s="12"/>
      <c r="F56" s="12"/>
      <c r="G56" s="12"/>
      <c r="H56" s="12"/>
      <c r="I56" s="11"/>
      <c r="J56" s="11"/>
      <c r="K56" s="7"/>
    </row>
    <row r="57" spans="1:11" ht="14.25">
      <c r="A57" s="9"/>
      <c r="B57" s="10"/>
      <c r="C57" s="12"/>
      <c r="D57" s="12"/>
      <c r="E57" s="12"/>
      <c r="F57" s="12"/>
      <c r="G57" s="12"/>
      <c r="H57" s="12"/>
      <c r="I57" s="11"/>
      <c r="J57" s="11"/>
      <c r="K57" s="7"/>
    </row>
    <row r="58" spans="1:11" ht="14.25">
      <c r="A58" s="9"/>
      <c r="B58" s="10"/>
      <c r="C58" s="12"/>
      <c r="D58" s="12"/>
      <c r="E58" s="12"/>
      <c r="F58" s="12"/>
      <c r="G58" s="12"/>
      <c r="H58" s="12"/>
      <c r="I58" s="11"/>
      <c r="J58" s="11"/>
      <c r="K58" s="7"/>
    </row>
    <row r="59" spans="1:11" ht="14.25">
      <c r="A59" s="9"/>
      <c r="B59" s="10"/>
      <c r="C59" s="12"/>
      <c r="D59" s="12"/>
      <c r="E59" s="12"/>
      <c r="F59" s="12"/>
      <c r="G59" s="12"/>
      <c r="H59" s="12"/>
      <c r="I59" s="11"/>
      <c r="J59" s="11"/>
      <c r="K59" s="7"/>
    </row>
    <row r="60" spans="1:11" ht="14.25">
      <c r="A60" s="9"/>
      <c r="B60" s="10"/>
      <c r="C60" s="12"/>
      <c r="D60" s="12"/>
      <c r="E60" s="12"/>
      <c r="F60" s="12"/>
      <c r="G60" s="12"/>
      <c r="H60" s="12"/>
      <c r="I60" s="11"/>
      <c r="J60" s="11"/>
      <c r="K60" s="7"/>
    </row>
    <row r="61" spans="1:11" ht="14.25">
      <c r="A61" s="9"/>
      <c r="B61" s="10"/>
      <c r="C61" s="12"/>
      <c r="D61" s="12"/>
      <c r="E61" s="12"/>
      <c r="F61" s="12"/>
      <c r="G61" s="12"/>
      <c r="H61" s="12"/>
      <c r="I61" s="11"/>
      <c r="J61" s="11"/>
      <c r="K61" s="7"/>
    </row>
    <row r="62" spans="1:11" ht="14.25">
      <c r="A62" s="9"/>
      <c r="B62" s="10"/>
      <c r="C62" s="12"/>
      <c r="D62" s="12"/>
      <c r="E62" s="12"/>
      <c r="F62" s="12"/>
      <c r="G62" s="12"/>
      <c r="H62" s="12"/>
      <c r="I62" s="11"/>
      <c r="J62" s="11"/>
      <c r="K62" s="7"/>
    </row>
    <row r="63" spans="1:11" ht="14.25">
      <c r="A63" s="9"/>
      <c r="B63" s="10"/>
      <c r="C63" s="12"/>
      <c r="D63" s="12"/>
      <c r="E63" s="12"/>
      <c r="F63" s="12"/>
      <c r="G63" s="12"/>
      <c r="H63" s="12"/>
      <c r="I63" s="11"/>
      <c r="J63" s="11"/>
      <c r="K63" s="7"/>
    </row>
    <row r="64" spans="1:11" ht="14.25">
      <c r="A64" s="9"/>
      <c r="B64" s="10"/>
      <c r="C64" s="12"/>
      <c r="D64" s="12"/>
      <c r="E64" s="12"/>
      <c r="F64" s="12"/>
      <c r="G64" s="12"/>
      <c r="H64" s="12"/>
      <c r="I64" s="11"/>
      <c r="J64" s="11"/>
      <c r="K64" s="7"/>
    </row>
    <row r="65" spans="1:11" ht="14.25">
      <c r="A65" s="9"/>
      <c r="B65" s="10"/>
      <c r="C65" s="12"/>
      <c r="D65" s="12"/>
      <c r="E65" s="12"/>
      <c r="F65" s="12"/>
      <c r="G65" s="12"/>
      <c r="H65" s="12"/>
      <c r="I65" s="11"/>
      <c r="J65" s="11"/>
      <c r="K65" s="7"/>
    </row>
    <row r="66" spans="1:11" ht="14.25">
      <c r="A66" s="9"/>
      <c r="B66" s="10"/>
      <c r="C66" s="12"/>
      <c r="D66" s="12"/>
      <c r="E66" s="12"/>
      <c r="F66" s="12"/>
      <c r="G66" s="12"/>
      <c r="H66" s="12"/>
      <c r="I66" s="11"/>
      <c r="J66" s="11"/>
      <c r="K66" s="7"/>
    </row>
    <row r="67" spans="1:11" ht="14.25">
      <c r="A67" s="9"/>
      <c r="B67" s="10"/>
      <c r="C67" s="12"/>
      <c r="D67" s="12"/>
      <c r="E67" s="12"/>
      <c r="F67" s="12"/>
      <c r="G67" s="12"/>
      <c r="H67" s="12"/>
      <c r="I67" s="11"/>
      <c r="J67" s="11"/>
      <c r="K67" s="7"/>
    </row>
    <row r="68" spans="1:11" ht="14.25">
      <c r="A68" s="9"/>
      <c r="B68" s="10"/>
      <c r="C68" s="12"/>
      <c r="D68" s="12"/>
      <c r="E68" s="12"/>
      <c r="F68" s="12"/>
      <c r="G68" s="12"/>
      <c r="H68" s="12"/>
      <c r="I68" s="11"/>
      <c r="J68" s="11"/>
      <c r="K68" s="7"/>
    </row>
    <row r="69" spans="1:11" ht="14.25">
      <c r="A69" s="9"/>
      <c r="B69" s="10"/>
      <c r="C69" s="12"/>
      <c r="D69" s="12"/>
      <c r="E69" s="12"/>
      <c r="F69" s="12"/>
      <c r="G69" s="12"/>
      <c r="H69" s="12"/>
      <c r="I69" s="11"/>
      <c r="J69" s="11"/>
      <c r="K69" s="7"/>
    </row>
    <row r="70" spans="1:11" ht="14.25">
      <c r="A70" s="9"/>
      <c r="B70" s="10"/>
      <c r="C70" s="12"/>
      <c r="D70" s="12"/>
      <c r="E70" s="12"/>
      <c r="F70" s="12"/>
      <c r="G70" s="12"/>
      <c r="H70" s="12"/>
      <c r="I70" s="11"/>
      <c r="J70" s="11"/>
      <c r="K70" s="7"/>
    </row>
    <row r="71" spans="1:11" ht="14.25">
      <c r="A71" s="9"/>
      <c r="B71" s="10"/>
      <c r="C71" s="12"/>
      <c r="D71" s="12"/>
      <c r="E71" s="12"/>
      <c r="F71" s="12"/>
      <c r="G71" s="12"/>
      <c r="H71" s="12"/>
      <c r="I71" s="11"/>
      <c r="J71" s="11"/>
      <c r="K71" s="7"/>
    </row>
    <row r="72" spans="1:11" ht="14.25">
      <c r="A72" s="9"/>
      <c r="B72" s="10"/>
      <c r="C72" s="12"/>
      <c r="D72" s="12"/>
      <c r="E72" s="12"/>
      <c r="F72" s="12"/>
      <c r="G72" s="12"/>
      <c r="H72" s="12"/>
      <c r="I72" s="11"/>
      <c r="J72" s="11"/>
      <c r="K72" s="7"/>
    </row>
    <row r="73" spans="1:11" ht="14.25">
      <c r="A73" s="9"/>
      <c r="B73" s="10"/>
      <c r="C73" s="12"/>
      <c r="D73" s="12"/>
      <c r="E73" s="12"/>
      <c r="F73" s="12"/>
      <c r="G73" s="12"/>
      <c r="H73" s="12"/>
      <c r="I73" s="11"/>
      <c r="J73" s="11"/>
      <c r="K73" s="7"/>
    </row>
    <row r="74" spans="1:11" ht="14.25">
      <c r="A74" s="9"/>
      <c r="B74" s="10"/>
      <c r="C74" s="12"/>
      <c r="D74" s="12"/>
      <c r="E74" s="12"/>
      <c r="F74" s="12"/>
      <c r="G74" s="12"/>
      <c r="H74" s="12"/>
      <c r="I74" s="11"/>
      <c r="J74" s="11"/>
      <c r="K74" s="7"/>
    </row>
    <row r="75" spans="1:11" ht="14.25">
      <c r="A75" s="9"/>
      <c r="B75" s="10"/>
      <c r="C75" s="12"/>
      <c r="D75" s="12"/>
      <c r="E75" s="12"/>
      <c r="F75" s="12"/>
      <c r="G75" s="12"/>
      <c r="H75" s="12"/>
      <c r="I75" s="11"/>
      <c r="J75" s="11"/>
      <c r="K75" s="7"/>
    </row>
    <row r="76" spans="1:11" ht="14.25">
      <c r="A76" s="9"/>
      <c r="B76" s="10"/>
      <c r="C76" s="12"/>
      <c r="D76" s="12"/>
      <c r="E76" s="12"/>
      <c r="F76" s="12"/>
      <c r="G76" s="12"/>
      <c r="H76" s="12"/>
      <c r="I76" s="11"/>
      <c r="J76" s="11"/>
      <c r="K76" s="7"/>
    </row>
    <row r="77" spans="1:11" ht="14.25">
      <c r="A77" s="9"/>
      <c r="B77" s="10"/>
      <c r="C77" s="12"/>
      <c r="D77" s="12"/>
      <c r="E77" s="12"/>
      <c r="F77" s="12"/>
      <c r="G77" s="12"/>
      <c r="H77" s="12"/>
      <c r="I77" s="11"/>
      <c r="J77" s="11"/>
      <c r="K77" s="7"/>
    </row>
    <row r="78" spans="1:11" ht="14.25">
      <c r="A78" s="9"/>
      <c r="B78" s="10"/>
      <c r="C78" s="12"/>
      <c r="D78" s="12"/>
      <c r="E78" s="12"/>
      <c r="F78" s="12"/>
      <c r="G78" s="12"/>
      <c r="H78" s="12"/>
      <c r="I78" s="11"/>
      <c r="J78" s="11"/>
      <c r="K78" s="7"/>
    </row>
    <row r="79" spans="1:11" ht="14.25">
      <c r="A79" s="9"/>
      <c r="B79" s="10"/>
      <c r="C79" s="12"/>
      <c r="D79" s="12"/>
      <c r="E79" s="12"/>
      <c r="F79" s="12"/>
      <c r="G79" s="12"/>
      <c r="H79" s="12"/>
      <c r="I79" s="11"/>
      <c r="J79" s="11"/>
      <c r="K79" s="7"/>
    </row>
    <row r="80" spans="1:2" ht="14.25">
      <c r="A80" s="7"/>
      <c r="B80" s="13"/>
    </row>
    <row r="81" spans="1:2" ht="14.25">
      <c r="A81" s="9"/>
      <c r="B81" s="13"/>
    </row>
    <row r="82" spans="1:2" ht="14.25">
      <c r="A82" s="7"/>
      <c r="B82" s="13"/>
    </row>
    <row r="83" spans="1:2" ht="14.25">
      <c r="A83" s="9"/>
      <c r="B83" s="13"/>
    </row>
    <row r="84" spans="1:2" ht="14.25">
      <c r="A84" s="7"/>
      <c r="B84" s="13"/>
    </row>
    <row r="85" spans="1:2" ht="14.25">
      <c r="A85" s="9"/>
      <c r="B85" s="13"/>
    </row>
    <row r="86" spans="1:2" ht="14.25">
      <c r="A86" s="14"/>
      <c r="B86" s="13"/>
    </row>
    <row r="87" ht="14.25">
      <c r="B87" s="13"/>
    </row>
    <row r="88" ht="14.25">
      <c r="B88" s="13"/>
    </row>
    <row r="89" ht="14.25">
      <c r="B89" s="13"/>
    </row>
    <row r="90" ht="14.25">
      <c r="B90" s="13"/>
    </row>
    <row r="91" ht="14.25">
      <c r="B91" s="13"/>
    </row>
    <row r="92" ht="14.25">
      <c r="B92" s="13"/>
    </row>
    <row r="93" ht="14.25">
      <c r="B93" s="13"/>
    </row>
    <row r="94" ht="14.25">
      <c r="B94" s="13"/>
    </row>
    <row r="95" ht="14.25">
      <c r="B95" s="13"/>
    </row>
    <row r="96" ht="14.25">
      <c r="B96" s="13"/>
    </row>
    <row r="97" ht="14.25">
      <c r="B97" s="13"/>
    </row>
    <row r="98" ht="14.25">
      <c r="B98" s="13"/>
    </row>
    <row r="99" ht="14.25">
      <c r="B99" s="13"/>
    </row>
    <row r="100" ht="14.25">
      <c r="B100" s="13"/>
    </row>
    <row r="101" ht="14.25">
      <c r="B101" s="13"/>
    </row>
    <row r="102" ht="14.25">
      <c r="B102" s="13"/>
    </row>
    <row r="103" ht="14.25">
      <c r="B103" s="13"/>
    </row>
    <row r="104" ht="14.25">
      <c r="B104" s="13"/>
    </row>
    <row r="105" ht="14.25">
      <c r="B105" s="13"/>
    </row>
    <row r="106" ht="14.25">
      <c r="B106" s="13"/>
    </row>
    <row r="107" ht="14.25">
      <c r="B107" s="13"/>
    </row>
    <row r="108" ht="14.25">
      <c r="B108" s="13"/>
    </row>
    <row r="109" ht="14.25">
      <c r="B109" s="13"/>
    </row>
    <row r="110" ht="14.25">
      <c r="B110" s="13"/>
    </row>
    <row r="111" ht="14.25">
      <c r="B111" s="13"/>
    </row>
    <row r="112" ht="14.25">
      <c r="B112" s="13"/>
    </row>
    <row r="113" ht="14.25">
      <c r="B113" s="13"/>
    </row>
    <row r="114" ht="14.25">
      <c r="B114" s="13"/>
    </row>
    <row r="115" ht="14.25">
      <c r="B115" s="13"/>
    </row>
    <row r="116" ht="14.25">
      <c r="B116" s="13"/>
    </row>
    <row r="117" ht="14.25">
      <c r="B117" s="13"/>
    </row>
    <row r="118" ht="14.25">
      <c r="B118" s="13"/>
    </row>
    <row r="119" ht="14.25">
      <c r="B119" s="13"/>
    </row>
    <row r="120" ht="14.25">
      <c r="B120" s="13"/>
    </row>
    <row r="121" ht="14.25">
      <c r="B121" s="13"/>
    </row>
    <row r="122" ht="14.25">
      <c r="B122" s="13"/>
    </row>
    <row r="123" ht="14.25">
      <c r="B123" s="13"/>
    </row>
    <row r="124" ht="14.25">
      <c r="B124" s="13"/>
    </row>
    <row r="125" ht="14.25">
      <c r="B125" s="13"/>
    </row>
    <row r="126" ht="14.25">
      <c r="B126" s="13"/>
    </row>
    <row r="127" ht="14.25">
      <c r="B127" s="13"/>
    </row>
    <row r="128" ht="14.25">
      <c r="B128" s="13"/>
    </row>
    <row r="129" ht="14.25">
      <c r="B129" s="13"/>
    </row>
    <row r="130" ht="14.25">
      <c r="B130" s="13"/>
    </row>
    <row r="131" ht="14.25">
      <c r="B131" s="13"/>
    </row>
    <row r="132" ht="14.25">
      <c r="B132" s="13"/>
    </row>
    <row r="133" ht="14.25">
      <c r="B133" s="13"/>
    </row>
    <row r="134" ht="14.25">
      <c r="B134" s="13"/>
    </row>
    <row r="135" ht="14.25">
      <c r="B135" s="13"/>
    </row>
    <row r="136" ht="14.25">
      <c r="B136" s="13"/>
    </row>
    <row r="137" ht="14.25">
      <c r="B137" s="13"/>
    </row>
    <row r="138" ht="14.25">
      <c r="B138" s="13"/>
    </row>
    <row r="139" ht="14.25">
      <c r="B139" s="13"/>
    </row>
    <row r="140" ht="14.25">
      <c r="B140" s="13"/>
    </row>
    <row r="141" ht="14.25">
      <c r="B141" s="13"/>
    </row>
    <row r="142" ht="14.25">
      <c r="B142" s="13"/>
    </row>
    <row r="143" ht="14.25">
      <c r="B143" s="13"/>
    </row>
    <row r="144" ht="14.25">
      <c r="B144" s="13"/>
    </row>
    <row r="145" ht="14.25">
      <c r="B145" s="13"/>
    </row>
    <row r="146" ht="14.25">
      <c r="B146" s="13"/>
    </row>
    <row r="147" ht="14.25">
      <c r="B147" s="13"/>
    </row>
    <row r="148" ht="14.25">
      <c r="B148" s="13"/>
    </row>
    <row r="149" ht="14.25">
      <c r="B149" s="13"/>
    </row>
    <row r="150" ht="14.25">
      <c r="B150" s="13"/>
    </row>
    <row r="151" ht="14.25">
      <c r="B151" s="13"/>
    </row>
    <row r="152" ht="14.25">
      <c r="B152" s="13"/>
    </row>
    <row r="153" ht="14.25">
      <c r="B153" s="13"/>
    </row>
    <row r="154" ht="14.25">
      <c r="B154" s="13"/>
    </row>
    <row r="155" ht="14.25">
      <c r="B155" s="13"/>
    </row>
    <row r="156" ht="14.25">
      <c r="B156" s="13"/>
    </row>
    <row r="157" ht="14.25">
      <c r="B157" s="13"/>
    </row>
    <row r="158" ht="14.25">
      <c r="B158" s="13"/>
    </row>
    <row r="159" ht="14.25">
      <c r="B159" s="13"/>
    </row>
    <row r="160" ht="14.25">
      <c r="B160" s="13"/>
    </row>
    <row r="161" ht="14.25">
      <c r="B161" s="13"/>
    </row>
    <row r="162" ht="14.25">
      <c r="B162" s="13"/>
    </row>
    <row r="163" ht="14.25">
      <c r="B163" s="13"/>
    </row>
    <row r="164" ht="14.25">
      <c r="B164" s="13"/>
    </row>
    <row r="165" ht="14.25">
      <c r="B165" s="13"/>
    </row>
    <row r="166" ht="14.25">
      <c r="B166" s="13"/>
    </row>
    <row r="167" ht="14.25">
      <c r="B167" s="13"/>
    </row>
    <row r="168" ht="14.25">
      <c r="B168" s="13"/>
    </row>
    <row r="169" ht="14.25">
      <c r="B169" s="13"/>
    </row>
    <row r="170" ht="14.25">
      <c r="B170" s="13"/>
    </row>
    <row r="171" ht="14.25">
      <c r="B171" s="13"/>
    </row>
    <row r="172" ht="14.25">
      <c r="B172" s="13"/>
    </row>
    <row r="173" ht="14.25">
      <c r="B173" s="13"/>
    </row>
    <row r="174" ht="14.25">
      <c r="B174" s="13"/>
    </row>
    <row r="175" ht="14.25">
      <c r="B175" s="13"/>
    </row>
    <row r="176" ht="14.25">
      <c r="B176" s="13"/>
    </row>
    <row r="177" ht="14.25">
      <c r="B177" s="13"/>
    </row>
    <row r="178" ht="14.25">
      <c r="B178" s="13"/>
    </row>
    <row r="179" ht="14.25">
      <c r="B179" s="13"/>
    </row>
    <row r="180" ht="14.25">
      <c r="B180" s="13"/>
    </row>
    <row r="181" ht="14.25">
      <c r="B181" s="13"/>
    </row>
    <row r="182" ht="14.25">
      <c r="B182" s="13"/>
    </row>
    <row r="183" ht="14.25">
      <c r="B183" s="13"/>
    </row>
    <row r="184" ht="14.25">
      <c r="B184" s="13"/>
    </row>
    <row r="185" ht="14.25">
      <c r="B185" s="13"/>
    </row>
    <row r="186" ht="14.25">
      <c r="B186" s="13"/>
    </row>
    <row r="187" ht="14.25">
      <c r="B187" s="13"/>
    </row>
    <row r="188" ht="14.25">
      <c r="B188" s="13"/>
    </row>
    <row r="189" ht="14.25">
      <c r="B189" s="13"/>
    </row>
    <row r="190" ht="14.25">
      <c r="B190" s="13"/>
    </row>
    <row r="191" ht="14.25">
      <c r="B191" s="13"/>
    </row>
    <row r="192" ht="14.25">
      <c r="B192" s="13"/>
    </row>
    <row r="193" ht="14.25">
      <c r="B193" s="13"/>
    </row>
    <row r="194" ht="14.25">
      <c r="B194" s="13"/>
    </row>
    <row r="195" ht="14.25">
      <c r="B195" s="13"/>
    </row>
    <row r="196" ht="14.25">
      <c r="B196" s="13"/>
    </row>
    <row r="197" ht="14.25">
      <c r="B197" s="13"/>
    </row>
    <row r="198" ht="14.25">
      <c r="B198" s="13"/>
    </row>
    <row r="199" ht="14.25">
      <c r="B199" s="13"/>
    </row>
    <row r="200" ht="14.25">
      <c r="B200" s="13"/>
    </row>
    <row r="201" ht="14.25">
      <c r="B201" s="13"/>
    </row>
    <row r="202" ht="14.25">
      <c r="B202" s="13"/>
    </row>
    <row r="203" ht="14.25">
      <c r="B203" s="13"/>
    </row>
    <row r="204" ht="14.25">
      <c r="B204" s="13"/>
    </row>
    <row r="205" ht="14.25">
      <c r="B205" s="13"/>
    </row>
    <row r="206" ht="14.25">
      <c r="B206" s="13"/>
    </row>
    <row r="207" ht="14.25">
      <c r="B207" s="13"/>
    </row>
    <row r="208" ht="14.25">
      <c r="B208" s="13"/>
    </row>
    <row r="209" ht="14.25">
      <c r="B209" s="13"/>
    </row>
  </sheetData>
  <sheetProtection/>
  <conditionalFormatting sqref="D22 D43">
    <cfRule type="cellIs" priority="19" dxfId="19" operator="lessThan" stopIfTrue="1">
      <formula>5</formula>
    </cfRule>
  </conditionalFormatting>
  <conditionalFormatting sqref="L27:L42 L5:L21 B27:J42 E5:J22 B5:D21">
    <cfRule type="cellIs" priority="10" dxfId="19" operator="equal" stopIfTrue="1">
      <formula>0</formula>
    </cfRule>
  </conditionalFormatting>
  <conditionalFormatting sqref="E5:H21">
    <cfRule type="cellIs" priority="7" dxfId="22" operator="greaterThanOrEqual" stopIfTrue="1">
      <formula>200</formula>
    </cfRule>
  </conditionalFormatting>
  <conditionalFormatting sqref="E27:H42">
    <cfRule type="cellIs" priority="6" dxfId="22" operator="greaterThanOrEqual" stopIfTrue="1">
      <formula>180</formula>
    </cfRule>
  </conditionalFormatting>
  <printOptions horizontalCentered="1"/>
  <pageMargins left="0.3937007874015748" right="0.5905511811023623" top="0.5905511811023623" bottom="0.511811023622047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K188"/>
  <sheetViews>
    <sheetView zoomScalePageLayoutView="0" workbookViewId="0" topLeftCell="A1">
      <selection activeCell="A1" sqref="A1"/>
    </sheetView>
  </sheetViews>
  <sheetFormatPr defaultColWidth="10.296875" defaultRowHeight="14.25"/>
  <cols>
    <col min="1" max="1" width="3.59765625" style="5" customWidth="1"/>
    <col min="2" max="2" width="20.59765625" style="5" bestFit="1" customWidth="1"/>
    <col min="3" max="9" width="6.59765625" style="5" customWidth="1"/>
    <col min="10" max="10" width="9.09765625" style="5" bestFit="1" customWidth="1"/>
    <col min="11" max="11" width="9.3984375" style="6" customWidth="1"/>
    <col min="12" max="12" width="4.5" style="5" bestFit="1" customWidth="1"/>
    <col min="13" max="16384" width="10.19921875" style="5" customWidth="1"/>
  </cols>
  <sheetData>
    <row r="1" spans="1:11" s="2" customFormat="1" ht="23.25">
      <c r="A1" s="1" t="str">
        <f>'50-Plus'!A1</f>
        <v>VECO 50+ Toernooi 2018</v>
      </c>
      <c r="K1" s="3"/>
    </row>
    <row r="2" s="2" customFormat="1" ht="14.25">
      <c r="K2" s="3"/>
    </row>
    <row r="3" spans="1:11" s="6" customFormat="1" ht="14.25" customHeight="1">
      <c r="A3" s="7"/>
      <c r="B3" s="8"/>
      <c r="C3" s="7"/>
      <c r="D3" s="7"/>
      <c r="E3" s="7"/>
      <c r="F3" s="7"/>
      <c r="G3" s="7"/>
      <c r="H3" s="7"/>
      <c r="I3" s="7"/>
      <c r="J3" s="7"/>
      <c r="K3" s="7"/>
    </row>
    <row r="4" ht="15">
      <c r="A4" s="4" t="s">
        <v>14</v>
      </c>
    </row>
    <row r="6" spans="1:11" ht="33" customHeight="1">
      <c r="A6" s="17" t="s">
        <v>0</v>
      </c>
      <c r="B6" s="17" t="s">
        <v>1</v>
      </c>
      <c r="C6" s="17" t="s">
        <v>7</v>
      </c>
      <c r="D6" s="17" t="s">
        <v>9</v>
      </c>
      <c r="E6" s="22" t="s">
        <v>2</v>
      </c>
      <c r="F6" s="22" t="s">
        <v>3</v>
      </c>
      <c r="G6" s="22" t="s">
        <v>6</v>
      </c>
      <c r="H6" s="23" t="s">
        <v>10</v>
      </c>
      <c r="I6" s="18" t="s">
        <v>11</v>
      </c>
      <c r="J6" s="18" t="s">
        <v>8</v>
      </c>
      <c r="K6" s="5"/>
    </row>
    <row r="7" spans="1:11" ht="18" customHeight="1">
      <c r="A7" s="15">
        <v>1</v>
      </c>
      <c r="B7" s="24"/>
      <c r="C7" s="15"/>
      <c r="D7" s="34"/>
      <c r="E7" s="15"/>
      <c r="F7" s="15"/>
      <c r="G7" s="19"/>
      <c r="H7" s="20"/>
      <c r="I7" s="20"/>
      <c r="J7" s="20"/>
      <c r="K7" s="5"/>
    </row>
    <row r="8" spans="1:11" ht="18" customHeight="1">
      <c r="A8" s="15">
        <v>2</v>
      </c>
      <c r="B8" s="24"/>
      <c r="C8" s="15"/>
      <c r="D8" s="34"/>
      <c r="E8" s="15"/>
      <c r="F8" s="15"/>
      <c r="G8" s="19"/>
      <c r="H8" s="20"/>
      <c r="I8" s="20"/>
      <c r="J8" s="20"/>
      <c r="K8" s="5"/>
    </row>
    <row r="9" spans="1:11" ht="18" customHeight="1">
      <c r="A9" s="15">
        <v>3</v>
      </c>
      <c r="B9" s="24"/>
      <c r="C9" s="15"/>
      <c r="D9" s="34"/>
      <c r="E9" s="15"/>
      <c r="F9" s="15"/>
      <c r="G9" s="19"/>
      <c r="H9" s="20"/>
      <c r="I9" s="20"/>
      <c r="J9" s="20"/>
      <c r="K9" s="5"/>
    </row>
    <row r="10" spans="1:11" ht="18" customHeight="1">
      <c r="A10" s="15">
        <v>4</v>
      </c>
      <c r="B10" s="24"/>
      <c r="C10" s="15"/>
      <c r="D10" s="34"/>
      <c r="E10" s="15"/>
      <c r="F10" s="15"/>
      <c r="G10" s="19"/>
      <c r="H10" s="20"/>
      <c r="I10" s="20"/>
      <c r="J10" s="20"/>
      <c r="K10" s="5"/>
    </row>
    <row r="11" spans="1:11" ht="14.25" customHeight="1">
      <c r="A11" s="7"/>
      <c r="B11" s="8"/>
      <c r="C11" s="7"/>
      <c r="D11" s="25"/>
      <c r="E11" s="7"/>
      <c r="F11" s="7"/>
      <c r="G11" s="7"/>
      <c r="H11" s="7"/>
      <c r="I11" s="25"/>
      <c r="J11" s="26"/>
      <c r="K11" s="21"/>
    </row>
    <row r="12" spans="1:11" s="6" customFormat="1" ht="14.25" customHeight="1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</row>
    <row r="13" ht="15">
      <c r="A13" s="4" t="s">
        <v>15</v>
      </c>
    </row>
    <row r="15" spans="1:11" ht="33" customHeight="1">
      <c r="A15" s="17" t="s">
        <v>0</v>
      </c>
      <c r="B15" s="17" t="s">
        <v>1</v>
      </c>
      <c r="C15" s="17" t="s">
        <v>7</v>
      </c>
      <c r="D15" s="17" t="s">
        <v>9</v>
      </c>
      <c r="E15" s="22" t="s">
        <v>2</v>
      </c>
      <c r="F15" s="22" t="s">
        <v>3</v>
      </c>
      <c r="G15" s="22" t="s">
        <v>6</v>
      </c>
      <c r="H15" s="23" t="s">
        <v>10</v>
      </c>
      <c r="I15" s="18" t="s">
        <v>11</v>
      </c>
      <c r="J15" s="18" t="s">
        <v>8</v>
      </c>
      <c r="K15" s="5"/>
    </row>
    <row r="16" spans="1:11" ht="18" customHeight="1">
      <c r="A16" s="15">
        <v>1</v>
      </c>
      <c r="B16" s="24"/>
      <c r="C16" s="15"/>
      <c r="D16" s="34"/>
      <c r="E16" s="15"/>
      <c r="F16" s="15"/>
      <c r="G16" s="19"/>
      <c r="H16" s="20"/>
      <c r="I16" s="20"/>
      <c r="J16" s="20"/>
      <c r="K16" s="5"/>
    </row>
    <row r="17" spans="1:11" ht="18" customHeight="1">
      <c r="A17" s="15">
        <v>2</v>
      </c>
      <c r="B17" s="24"/>
      <c r="C17" s="15"/>
      <c r="D17" s="34"/>
      <c r="E17" s="15"/>
      <c r="F17" s="15"/>
      <c r="G17" s="19"/>
      <c r="H17" s="20"/>
      <c r="I17" s="20"/>
      <c r="J17" s="20"/>
      <c r="K17" s="5"/>
    </row>
    <row r="18" spans="1:11" ht="18" customHeight="1">
      <c r="A18" s="15">
        <v>3</v>
      </c>
      <c r="B18" s="24"/>
      <c r="C18" s="15"/>
      <c r="D18" s="34"/>
      <c r="E18" s="15"/>
      <c r="F18" s="15"/>
      <c r="G18" s="19"/>
      <c r="H18" s="20"/>
      <c r="I18" s="20"/>
      <c r="J18" s="20"/>
      <c r="K18" s="5"/>
    </row>
    <row r="19" spans="1:11" ht="18" customHeight="1">
      <c r="A19" s="15">
        <v>4</v>
      </c>
      <c r="B19" s="24"/>
      <c r="C19" s="15"/>
      <c r="D19" s="34"/>
      <c r="E19" s="15"/>
      <c r="F19" s="15"/>
      <c r="G19" s="19"/>
      <c r="H19" s="20"/>
      <c r="I19" s="20"/>
      <c r="J19" s="20"/>
      <c r="K19" s="5"/>
    </row>
    <row r="20" spans="1:11" s="6" customFormat="1" ht="14.25" customHeight="1">
      <c r="A20" s="9"/>
      <c r="B20" s="8"/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 ht="14.25" customHeight="1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 ht="14.25" customHeight="1">
      <c r="A22" s="9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spans="1:11" s="6" customFormat="1" ht="14.25" customHeight="1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</row>
    <row r="24" spans="1:11" s="6" customFormat="1" ht="14.25" customHeight="1">
      <c r="A24" s="9"/>
      <c r="B24" s="8"/>
      <c r="C24" s="7"/>
      <c r="D24" s="7"/>
      <c r="E24" s="7"/>
      <c r="F24" s="7"/>
      <c r="G24" s="7"/>
      <c r="H24" s="7"/>
      <c r="I24" s="7"/>
      <c r="J24" s="7"/>
      <c r="K24" s="7"/>
    </row>
    <row r="25" spans="1:11" s="6" customFormat="1" ht="14.25" customHeight="1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 ht="14.25" customHeight="1">
      <c r="A26" s="9"/>
      <c r="B26" s="8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 ht="14.25" customHeight="1">
      <c r="A27" s="9"/>
      <c r="B27" s="10"/>
      <c r="I27" s="11"/>
      <c r="J27" s="11"/>
      <c r="K27" s="7"/>
    </row>
    <row r="28" spans="1:11" s="6" customFormat="1" ht="14.25" customHeight="1">
      <c r="A28" s="9"/>
      <c r="B28" s="10"/>
      <c r="I28" s="11"/>
      <c r="J28" s="11"/>
      <c r="K28" s="7"/>
    </row>
    <row r="29" spans="1:11" s="6" customFormat="1" ht="14.25" customHeight="1">
      <c r="A29" s="9"/>
      <c r="B29" s="10"/>
      <c r="I29" s="11"/>
      <c r="J29" s="11"/>
      <c r="K29" s="7"/>
    </row>
    <row r="30" spans="1:11" ht="14.25">
      <c r="A30" s="9"/>
      <c r="B30" s="10"/>
      <c r="C30" s="12"/>
      <c r="D30" s="12"/>
      <c r="E30" s="12"/>
      <c r="F30" s="12"/>
      <c r="G30" s="12"/>
      <c r="H30" s="12"/>
      <c r="I30" s="11"/>
      <c r="J30" s="11"/>
      <c r="K30" s="7"/>
    </row>
    <row r="31" spans="1:11" ht="14.25">
      <c r="A31" s="9"/>
      <c r="B31" s="10"/>
      <c r="C31" s="12"/>
      <c r="D31" s="12"/>
      <c r="E31" s="12"/>
      <c r="F31" s="12"/>
      <c r="G31" s="12"/>
      <c r="H31" s="12"/>
      <c r="I31" s="11"/>
      <c r="J31" s="11"/>
      <c r="K31" s="7"/>
    </row>
    <row r="32" spans="1:11" ht="14.25">
      <c r="A32" s="9"/>
      <c r="B32" s="10"/>
      <c r="C32" s="12"/>
      <c r="D32" s="12"/>
      <c r="E32" s="12"/>
      <c r="F32" s="12"/>
      <c r="G32" s="12"/>
      <c r="H32" s="12"/>
      <c r="I32" s="11"/>
      <c r="J32" s="11"/>
      <c r="K32" s="7"/>
    </row>
    <row r="33" spans="1:11" ht="14.25">
      <c r="A33" s="9"/>
      <c r="B33" s="10"/>
      <c r="C33" s="12"/>
      <c r="D33" s="12"/>
      <c r="E33" s="12"/>
      <c r="F33" s="12"/>
      <c r="G33" s="12"/>
      <c r="H33" s="12"/>
      <c r="I33" s="11"/>
      <c r="J33" s="11"/>
      <c r="K33" s="7"/>
    </row>
    <row r="34" spans="1:11" ht="14.25">
      <c r="A34" s="9"/>
      <c r="B34" s="10"/>
      <c r="C34" s="12"/>
      <c r="D34" s="12"/>
      <c r="E34" s="12"/>
      <c r="F34" s="12"/>
      <c r="G34" s="12"/>
      <c r="H34" s="12"/>
      <c r="I34" s="11"/>
      <c r="J34" s="11"/>
      <c r="K34" s="7"/>
    </row>
    <row r="35" spans="1:11" ht="14.25">
      <c r="A35" s="9"/>
      <c r="B35" s="10"/>
      <c r="C35" s="12"/>
      <c r="D35" s="12"/>
      <c r="E35" s="12"/>
      <c r="F35" s="12"/>
      <c r="G35" s="12"/>
      <c r="H35" s="12"/>
      <c r="I35" s="11"/>
      <c r="J35" s="11"/>
      <c r="K35" s="7"/>
    </row>
    <row r="36" spans="1:11" ht="14.25">
      <c r="A36" s="9"/>
      <c r="B36" s="10"/>
      <c r="C36" s="12"/>
      <c r="D36" s="12"/>
      <c r="E36" s="12"/>
      <c r="F36" s="12"/>
      <c r="G36" s="12"/>
      <c r="H36" s="12"/>
      <c r="I36" s="11"/>
      <c r="J36" s="11"/>
      <c r="K36" s="7"/>
    </row>
    <row r="37" spans="1:11" ht="14.25">
      <c r="A37" s="9"/>
      <c r="B37" s="10"/>
      <c r="C37" s="12"/>
      <c r="D37" s="12"/>
      <c r="E37" s="12"/>
      <c r="F37" s="12"/>
      <c r="G37" s="12"/>
      <c r="H37" s="12"/>
      <c r="I37" s="11"/>
      <c r="J37" s="11"/>
      <c r="K37" s="7"/>
    </row>
    <row r="38" spans="1:11" ht="14.25">
      <c r="A38" s="9"/>
      <c r="B38" s="10"/>
      <c r="C38" s="12"/>
      <c r="D38" s="12"/>
      <c r="E38" s="12"/>
      <c r="F38" s="12"/>
      <c r="G38" s="12"/>
      <c r="H38" s="12"/>
      <c r="I38" s="11"/>
      <c r="J38" s="11"/>
      <c r="K38" s="7"/>
    </row>
    <row r="39" spans="1:11" ht="14.25">
      <c r="A39" s="9"/>
      <c r="B39" s="10"/>
      <c r="C39" s="12"/>
      <c r="D39" s="12"/>
      <c r="E39" s="12"/>
      <c r="F39" s="12"/>
      <c r="G39" s="12"/>
      <c r="H39" s="12"/>
      <c r="I39" s="11"/>
      <c r="J39" s="11"/>
      <c r="K39" s="7"/>
    </row>
    <row r="40" spans="1:11" ht="14.25">
      <c r="A40" s="9"/>
      <c r="B40" s="10"/>
      <c r="C40" s="12"/>
      <c r="D40" s="12"/>
      <c r="E40" s="12"/>
      <c r="F40" s="12"/>
      <c r="G40" s="12"/>
      <c r="H40" s="12"/>
      <c r="I40" s="11"/>
      <c r="J40" s="11"/>
      <c r="K40" s="7"/>
    </row>
    <row r="41" spans="1:11" ht="14.25">
      <c r="A41" s="9"/>
      <c r="B41" s="10"/>
      <c r="C41" s="12"/>
      <c r="D41" s="12"/>
      <c r="E41" s="12"/>
      <c r="F41" s="12"/>
      <c r="G41" s="12"/>
      <c r="H41" s="12"/>
      <c r="I41" s="11"/>
      <c r="J41" s="11"/>
      <c r="K41" s="7"/>
    </row>
    <row r="42" spans="1:11" ht="14.25">
      <c r="A42" s="9"/>
      <c r="B42" s="10"/>
      <c r="C42" s="12"/>
      <c r="D42" s="12"/>
      <c r="E42" s="12"/>
      <c r="F42" s="12"/>
      <c r="G42" s="12"/>
      <c r="H42" s="12"/>
      <c r="I42" s="11"/>
      <c r="J42" s="11"/>
      <c r="K42" s="7"/>
    </row>
    <row r="43" spans="1:11" ht="14.25">
      <c r="A43" s="9"/>
      <c r="B43" s="10"/>
      <c r="C43" s="12"/>
      <c r="D43" s="12"/>
      <c r="E43" s="12"/>
      <c r="F43" s="12"/>
      <c r="G43" s="12"/>
      <c r="H43" s="12"/>
      <c r="I43" s="11"/>
      <c r="J43" s="11"/>
      <c r="K43" s="7"/>
    </row>
    <row r="44" spans="1:11" ht="14.25">
      <c r="A44" s="9"/>
      <c r="B44" s="10"/>
      <c r="C44" s="12"/>
      <c r="D44" s="12"/>
      <c r="E44" s="12"/>
      <c r="F44" s="12"/>
      <c r="G44" s="12"/>
      <c r="H44" s="12"/>
      <c r="I44" s="11"/>
      <c r="J44" s="11"/>
      <c r="K44" s="7"/>
    </row>
    <row r="45" spans="1:11" ht="14.25">
      <c r="A45" s="9"/>
      <c r="B45" s="10"/>
      <c r="C45" s="12"/>
      <c r="D45" s="12"/>
      <c r="E45" s="12"/>
      <c r="F45" s="12"/>
      <c r="G45" s="12"/>
      <c r="H45" s="12"/>
      <c r="I45" s="11"/>
      <c r="J45" s="11"/>
      <c r="K45" s="7"/>
    </row>
    <row r="46" spans="1:11" ht="14.25">
      <c r="A46" s="9"/>
      <c r="B46" s="10"/>
      <c r="C46" s="12"/>
      <c r="D46" s="12"/>
      <c r="E46" s="12"/>
      <c r="F46" s="12"/>
      <c r="G46" s="12"/>
      <c r="H46" s="12"/>
      <c r="I46" s="11"/>
      <c r="J46" s="11"/>
      <c r="K46" s="7"/>
    </row>
    <row r="47" spans="1:11" ht="14.25">
      <c r="A47" s="9"/>
      <c r="B47" s="10"/>
      <c r="C47" s="12"/>
      <c r="D47" s="12"/>
      <c r="E47" s="12"/>
      <c r="F47" s="12"/>
      <c r="G47" s="12"/>
      <c r="H47" s="12"/>
      <c r="I47" s="11"/>
      <c r="J47" s="11"/>
      <c r="K47" s="7"/>
    </row>
    <row r="48" spans="1:11" ht="14.25">
      <c r="A48" s="9"/>
      <c r="B48" s="10"/>
      <c r="C48" s="12"/>
      <c r="D48" s="12"/>
      <c r="E48" s="12"/>
      <c r="F48" s="12"/>
      <c r="G48" s="12"/>
      <c r="H48" s="12"/>
      <c r="I48" s="11"/>
      <c r="J48" s="11"/>
      <c r="K48" s="7"/>
    </row>
    <row r="49" spans="1:11" ht="14.25">
      <c r="A49" s="9"/>
      <c r="B49" s="10"/>
      <c r="C49" s="12"/>
      <c r="D49" s="12"/>
      <c r="E49" s="12"/>
      <c r="F49" s="12"/>
      <c r="G49" s="12"/>
      <c r="H49" s="12"/>
      <c r="I49" s="11"/>
      <c r="J49" s="11"/>
      <c r="K49" s="7"/>
    </row>
    <row r="50" spans="1:11" ht="14.25">
      <c r="A50" s="9"/>
      <c r="B50" s="10"/>
      <c r="C50" s="12"/>
      <c r="D50" s="12"/>
      <c r="E50" s="12"/>
      <c r="F50" s="12"/>
      <c r="G50" s="12"/>
      <c r="H50" s="12"/>
      <c r="I50" s="11"/>
      <c r="J50" s="11"/>
      <c r="K50" s="7"/>
    </row>
    <row r="51" spans="1:11" ht="14.25">
      <c r="A51" s="9"/>
      <c r="B51" s="10"/>
      <c r="C51" s="12"/>
      <c r="D51" s="12"/>
      <c r="E51" s="12"/>
      <c r="F51" s="12"/>
      <c r="G51" s="12"/>
      <c r="H51" s="12"/>
      <c r="I51" s="11"/>
      <c r="J51" s="11"/>
      <c r="K51" s="7"/>
    </row>
    <row r="52" spans="1:11" ht="14.25">
      <c r="A52" s="9"/>
      <c r="B52" s="10"/>
      <c r="C52" s="12"/>
      <c r="D52" s="12"/>
      <c r="E52" s="12"/>
      <c r="F52" s="12"/>
      <c r="G52" s="12"/>
      <c r="H52" s="12"/>
      <c r="I52" s="11"/>
      <c r="J52" s="11"/>
      <c r="K52" s="7"/>
    </row>
    <row r="53" spans="1:11" ht="14.25">
      <c r="A53" s="9"/>
      <c r="B53" s="10"/>
      <c r="C53" s="12"/>
      <c r="D53" s="12"/>
      <c r="E53" s="12"/>
      <c r="F53" s="12"/>
      <c r="G53" s="12"/>
      <c r="H53" s="12"/>
      <c r="I53" s="11"/>
      <c r="J53" s="11"/>
      <c r="K53" s="7"/>
    </row>
    <row r="54" spans="1:11" ht="14.25">
      <c r="A54" s="9"/>
      <c r="B54" s="10"/>
      <c r="C54" s="12"/>
      <c r="D54" s="12"/>
      <c r="E54" s="12"/>
      <c r="F54" s="12"/>
      <c r="G54" s="12"/>
      <c r="H54" s="12"/>
      <c r="I54" s="11"/>
      <c r="J54" s="11"/>
      <c r="K54" s="7"/>
    </row>
    <row r="55" spans="1:11" ht="14.25">
      <c r="A55" s="9"/>
      <c r="B55" s="10"/>
      <c r="C55" s="12"/>
      <c r="D55" s="12"/>
      <c r="E55" s="12"/>
      <c r="F55" s="12"/>
      <c r="G55" s="12"/>
      <c r="H55" s="12"/>
      <c r="I55" s="11"/>
      <c r="J55" s="11"/>
      <c r="K55" s="7"/>
    </row>
    <row r="56" spans="1:11" ht="14.25">
      <c r="A56" s="9"/>
      <c r="B56" s="10"/>
      <c r="C56" s="12"/>
      <c r="D56" s="12"/>
      <c r="E56" s="12"/>
      <c r="F56" s="12"/>
      <c r="G56" s="12"/>
      <c r="H56" s="12"/>
      <c r="I56" s="11"/>
      <c r="J56" s="11"/>
      <c r="K56" s="7"/>
    </row>
    <row r="57" spans="1:11" ht="14.25">
      <c r="A57" s="9"/>
      <c r="B57" s="10"/>
      <c r="C57" s="12"/>
      <c r="D57" s="12"/>
      <c r="E57" s="12"/>
      <c r="F57" s="12"/>
      <c r="G57" s="12"/>
      <c r="H57" s="12"/>
      <c r="I57" s="11"/>
      <c r="J57" s="11"/>
      <c r="K57" s="7"/>
    </row>
    <row r="58" spans="1:11" ht="14.25">
      <c r="A58" s="9"/>
      <c r="B58" s="10"/>
      <c r="C58" s="12"/>
      <c r="D58" s="12"/>
      <c r="E58" s="12"/>
      <c r="F58" s="12"/>
      <c r="G58" s="12"/>
      <c r="H58" s="12"/>
      <c r="I58" s="11"/>
      <c r="J58" s="11"/>
      <c r="K58" s="7"/>
    </row>
    <row r="59" spans="1:2" ht="14.25">
      <c r="A59" s="7"/>
      <c r="B59" s="13"/>
    </row>
    <row r="60" spans="1:2" ht="14.25">
      <c r="A60" s="9"/>
      <c r="B60" s="13"/>
    </row>
    <row r="61" spans="1:2" ht="14.25">
      <c r="A61" s="7"/>
      <c r="B61" s="13"/>
    </row>
    <row r="62" spans="1:2" ht="14.25">
      <c r="A62" s="9"/>
      <c r="B62" s="13"/>
    </row>
    <row r="63" spans="1:2" ht="14.25">
      <c r="A63" s="7"/>
      <c r="B63" s="13"/>
    </row>
    <row r="64" spans="1:2" ht="14.25">
      <c r="A64" s="9"/>
      <c r="B64" s="13"/>
    </row>
    <row r="65" spans="1:2" ht="14.25">
      <c r="A65" s="14"/>
      <c r="B65" s="13"/>
    </row>
    <row r="66" ht="14.25">
      <c r="B66" s="13"/>
    </row>
    <row r="67" ht="14.25">
      <c r="B67" s="13"/>
    </row>
    <row r="68" ht="14.25">
      <c r="B68" s="13"/>
    </row>
    <row r="69" ht="14.25">
      <c r="B69" s="13"/>
    </row>
    <row r="70" ht="14.25">
      <c r="B70" s="13"/>
    </row>
    <row r="71" ht="14.25">
      <c r="B71" s="13"/>
    </row>
    <row r="72" ht="14.25">
      <c r="B72" s="13"/>
    </row>
    <row r="73" ht="14.25">
      <c r="B73" s="13"/>
    </row>
    <row r="74" ht="14.25">
      <c r="B74" s="13"/>
    </row>
    <row r="75" ht="14.25">
      <c r="B75" s="13"/>
    </row>
    <row r="76" ht="14.25">
      <c r="B76" s="13"/>
    </row>
    <row r="77" ht="14.25">
      <c r="B77" s="13"/>
    </row>
    <row r="78" ht="14.25">
      <c r="B78" s="13"/>
    </row>
    <row r="79" ht="14.25">
      <c r="B79" s="13"/>
    </row>
    <row r="80" ht="14.25">
      <c r="B80" s="13"/>
    </row>
    <row r="81" ht="14.25">
      <c r="B81" s="13"/>
    </row>
    <row r="82" ht="14.25">
      <c r="B82" s="13"/>
    </row>
    <row r="83" ht="14.25">
      <c r="B83" s="13"/>
    </row>
    <row r="84" ht="14.25">
      <c r="B84" s="13"/>
    </row>
    <row r="85" ht="14.25">
      <c r="B85" s="13"/>
    </row>
    <row r="86" ht="14.25">
      <c r="B86" s="13"/>
    </row>
    <row r="87" ht="14.25">
      <c r="B87" s="13"/>
    </row>
    <row r="88" ht="14.25">
      <c r="B88" s="13"/>
    </row>
    <row r="89" ht="14.25">
      <c r="B89" s="13"/>
    </row>
    <row r="90" ht="14.25">
      <c r="B90" s="13"/>
    </row>
    <row r="91" ht="14.25">
      <c r="B91" s="13"/>
    </row>
    <row r="92" ht="14.25">
      <c r="B92" s="13"/>
    </row>
    <row r="93" ht="14.25">
      <c r="B93" s="13"/>
    </row>
    <row r="94" ht="14.25">
      <c r="B94" s="13"/>
    </row>
    <row r="95" ht="14.25">
      <c r="B95" s="13"/>
    </row>
    <row r="96" ht="14.25">
      <c r="B96" s="13"/>
    </row>
    <row r="97" ht="14.25">
      <c r="B97" s="13"/>
    </row>
    <row r="98" ht="14.25">
      <c r="B98" s="13"/>
    </row>
    <row r="99" ht="14.25">
      <c r="B99" s="13"/>
    </row>
    <row r="100" ht="14.25">
      <c r="B100" s="13"/>
    </row>
    <row r="101" ht="14.25">
      <c r="B101" s="13"/>
    </row>
    <row r="102" ht="14.25">
      <c r="B102" s="13"/>
    </row>
    <row r="103" ht="14.25">
      <c r="B103" s="13"/>
    </row>
    <row r="104" ht="14.25">
      <c r="B104" s="13"/>
    </row>
    <row r="105" ht="14.25">
      <c r="B105" s="13"/>
    </row>
    <row r="106" ht="14.25">
      <c r="B106" s="13"/>
    </row>
    <row r="107" ht="14.25">
      <c r="B107" s="13"/>
    </row>
    <row r="108" ht="14.25">
      <c r="B108" s="13"/>
    </row>
    <row r="109" ht="14.25">
      <c r="B109" s="13"/>
    </row>
    <row r="110" ht="14.25">
      <c r="B110" s="13"/>
    </row>
    <row r="111" ht="14.25">
      <c r="B111" s="13"/>
    </row>
    <row r="112" ht="14.25">
      <c r="B112" s="13"/>
    </row>
    <row r="113" ht="14.25">
      <c r="B113" s="13"/>
    </row>
    <row r="114" ht="14.25">
      <c r="B114" s="13"/>
    </row>
    <row r="115" ht="14.25">
      <c r="B115" s="13"/>
    </row>
    <row r="116" ht="14.25">
      <c r="B116" s="13"/>
    </row>
    <row r="117" ht="14.25">
      <c r="B117" s="13"/>
    </row>
    <row r="118" ht="14.25">
      <c r="B118" s="13"/>
    </row>
    <row r="119" ht="14.25">
      <c r="B119" s="13"/>
    </row>
    <row r="120" ht="14.25">
      <c r="B120" s="13"/>
    </row>
    <row r="121" ht="14.25">
      <c r="B121" s="13"/>
    </row>
    <row r="122" ht="14.25">
      <c r="B122" s="13"/>
    </row>
    <row r="123" ht="14.25">
      <c r="B123" s="13"/>
    </row>
    <row r="124" ht="14.25">
      <c r="B124" s="13"/>
    </row>
    <row r="125" ht="14.25">
      <c r="B125" s="13"/>
    </row>
    <row r="126" ht="14.25">
      <c r="B126" s="13"/>
    </row>
    <row r="127" ht="14.25">
      <c r="B127" s="13"/>
    </row>
    <row r="128" ht="14.25">
      <c r="B128" s="13"/>
    </row>
    <row r="129" ht="14.25">
      <c r="B129" s="13"/>
    </row>
    <row r="130" ht="14.25">
      <c r="B130" s="13"/>
    </row>
    <row r="131" ht="14.25">
      <c r="B131" s="13"/>
    </row>
    <row r="132" ht="14.25">
      <c r="B132" s="13"/>
    </row>
    <row r="133" ht="14.25">
      <c r="B133" s="13"/>
    </row>
    <row r="134" ht="14.25">
      <c r="B134" s="13"/>
    </row>
    <row r="135" ht="14.25">
      <c r="B135" s="13"/>
    </row>
    <row r="136" ht="14.25">
      <c r="B136" s="13"/>
    </row>
    <row r="137" ht="14.25">
      <c r="B137" s="13"/>
    </row>
    <row r="138" ht="14.25">
      <c r="B138" s="13"/>
    </row>
    <row r="139" ht="14.25">
      <c r="B139" s="13"/>
    </row>
    <row r="140" ht="14.25">
      <c r="B140" s="13"/>
    </row>
    <row r="141" ht="14.25">
      <c r="B141" s="13"/>
    </row>
    <row r="142" ht="14.25">
      <c r="B142" s="13"/>
    </row>
    <row r="143" ht="14.25">
      <c r="B143" s="13"/>
    </row>
    <row r="144" ht="14.25">
      <c r="B144" s="13"/>
    </row>
    <row r="145" ht="14.25">
      <c r="B145" s="13"/>
    </row>
    <row r="146" ht="14.25">
      <c r="B146" s="13"/>
    </row>
    <row r="147" ht="14.25">
      <c r="B147" s="13"/>
    </row>
    <row r="148" ht="14.25">
      <c r="B148" s="13"/>
    </row>
    <row r="149" ht="14.25">
      <c r="B149" s="13"/>
    </row>
    <row r="150" ht="14.25">
      <c r="B150" s="13"/>
    </row>
    <row r="151" ht="14.25">
      <c r="B151" s="13"/>
    </row>
    <row r="152" ht="14.25">
      <c r="B152" s="13"/>
    </row>
    <row r="153" ht="14.25">
      <c r="B153" s="13"/>
    </row>
    <row r="154" ht="14.25">
      <c r="B154" s="13"/>
    </row>
    <row r="155" ht="14.25">
      <c r="B155" s="13"/>
    </row>
    <row r="156" ht="14.25">
      <c r="B156" s="13"/>
    </row>
    <row r="157" ht="14.25">
      <c r="B157" s="13"/>
    </row>
    <row r="158" ht="14.25">
      <c r="B158" s="13"/>
    </row>
    <row r="159" ht="14.25">
      <c r="B159" s="13"/>
    </row>
    <row r="160" ht="14.25">
      <c r="B160" s="13"/>
    </row>
    <row r="161" ht="14.25">
      <c r="B161" s="13"/>
    </row>
    <row r="162" ht="14.25">
      <c r="B162" s="13"/>
    </row>
    <row r="163" ht="14.25">
      <c r="B163" s="13"/>
    </row>
    <row r="164" ht="14.25">
      <c r="B164" s="13"/>
    </row>
    <row r="165" ht="14.25">
      <c r="B165" s="13"/>
    </row>
    <row r="166" ht="14.25">
      <c r="B166" s="13"/>
    </row>
    <row r="167" ht="14.25">
      <c r="B167" s="13"/>
    </row>
    <row r="168" ht="14.25">
      <c r="B168" s="13"/>
    </row>
    <row r="169" ht="14.25">
      <c r="B169" s="13"/>
    </row>
    <row r="170" ht="14.25">
      <c r="B170" s="13"/>
    </row>
    <row r="171" ht="14.25">
      <c r="B171" s="13"/>
    </row>
    <row r="172" ht="14.25">
      <c r="B172" s="13"/>
    </row>
    <row r="173" ht="14.25">
      <c r="B173" s="13"/>
    </row>
    <row r="174" ht="14.25">
      <c r="B174" s="13"/>
    </row>
    <row r="175" ht="14.25">
      <c r="B175" s="13"/>
    </row>
    <row r="176" ht="14.25">
      <c r="B176" s="13"/>
    </row>
    <row r="177" ht="14.25">
      <c r="B177" s="13"/>
    </row>
    <row r="178" ht="14.25">
      <c r="B178" s="13"/>
    </row>
    <row r="179" ht="14.25">
      <c r="B179" s="13"/>
    </row>
    <row r="180" ht="14.25">
      <c r="B180" s="13"/>
    </row>
    <row r="181" ht="14.25">
      <c r="B181" s="13"/>
    </row>
    <row r="182" ht="14.25">
      <c r="B182" s="13"/>
    </row>
    <row r="183" ht="14.25">
      <c r="B183" s="13"/>
    </row>
    <row r="184" ht="14.25">
      <c r="B184" s="13"/>
    </row>
    <row r="185" ht="14.25">
      <c r="B185" s="13"/>
    </row>
    <row r="186" ht="14.25">
      <c r="B186" s="13"/>
    </row>
    <row r="187" ht="14.25">
      <c r="B187" s="13"/>
    </row>
    <row r="188" ht="14.25">
      <c r="B188" s="13"/>
    </row>
  </sheetData>
  <sheetProtection/>
  <conditionalFormatting sqref="D11:D15 D3:D5">
    <cfRule type="cellIs" priority="12" dxfId="19" operator="lessThan" stopIfTrue="1">
      <formula>5</formula>
    </cfRule>
  </conditionalFormatting>
  <conditionalFormatting sqref="D11:D15">
    <cfRule type="cellIs" priority="11" dxfId="19" operator="lessThan" stopIfTrue="1">
      <formula>3</formula>
    </cfRule>
  </conditionalFormatting>
  <conditionalFormatting sqref="H11:H15 J11:J15">
    <cfRule type="cellIs" priority="10" dxfId="19" operator="equal" stopIfTrue="1">
      <formula>800</formula>
    </cfRule>
  </conditionalFormatting>
  <conditionalFormatting sqref="E16:F19">
    <cfRule type="cellIs" priority="8" dxfId="22" operator="greaterThanOrEqual" stopIfTrue="1">
      <formula>200</formula>
    </cfRule>
    <cfRule type="cellIs" priority="9" dxfId="19" operator="equal" stopIfTrue="1">
      <formula>0</formula>
    </cfRule>
  </conditionalFormatting>
  <conditionalFormatting sqref="E7:F10">
    <cfRule type="cellIs" priority="1" dxfId="22" operator="greaterThanOrEqual" stopIfTrue="1">
      <formula>180</formula>
    </cfRule>
    <cfRule type="cellIs" priority="2" dxfId="19" operator="equal" stopIfTrue="1">
      <formula>0</formula>
    </cfRule>
  </conditionalFormatting>
  <printOptions horizontalCentered="1"/>
  <pageMargins left="0.3937007874015748" right="0.5905511811023623" top="0.5905511811023623" bottom="0.5118110236220472" header="0.5118110236220472" footer="0.5118110236220472"/>
  <pageSetup horizontalDpi="300" verticalDpi="3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ALZI</dc:creator>
  <cp:keywords/>
  <dc:description/>
  <cp:lastModifiedBy>van het Hof</cp:lastModifiedBy>
  <cp:lastPrinted>2016-03-11T16:51:36Z</cp:lastPrinted>
  <dcterms:created xsi:type="dcterms:W3CDTF">2002-10-13T14:16:19Z</dcterms:created>
  <dcterms:modified xsi:type="dcterms:W3CDTF">2018-03-17T16:29:39Z</dcterms:modified>
  <cp:category/>
  <cp:version/>
  <cp:contentType/>
  <cp:contentStatus/>
</cp:coreProperties>
</file>